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nizcelik/Desktop/"/>
    </mc:Choice>
  </mc:AlternateContent>
  <xr:revisionPtr revIDLastSave="0" documentId="13_ncr:1_{0D1B6239-64A8-1E4B-9E3F-BCCCC87F4F1D}" xr6:coauthVersionLast="36" xr6:coauthVersionMax="36" xr10:uidLastSave="{00000000-0000-0000-0000-000000000000}"/>
  <bookViews>
    <workbookView xWindow="1200" yWindow="1220" windowWidth="27300" windowHeight="13900" xr2:uid="{00000000-000D-0000-FFFF-FFFF00000000}"/>
  </bookViews>
  <sheets>
    <sheet name="Normal" sheetId="1" r:id="rId1"/>
    <sheet name="Intensiv" sheetId="2" r:id="rId2"/>
    <sheet name="Todesfälle" sheetId="3" r:id="rId3"/>
    <sheet name="Gesamt" sheetId="4" r:id="rId4"/>
  </sheets>
  <calcPr calcId="181029"/>
  <fileRecoveryPr repairLoad="1"/>
</workbook>
</file>

<file path=xl/calcChain.xml><?xml version="1.0" encoding="utf-8"?>
<calcChain xmlns="http://schemas.openxmlformats.org/spreadsheetml/2006/main">
  <c r="E33" i="2" l="1"/>
  <c r="G33" i="2"/>
  <c r="E31" i="2"/>
  <c r="G31" i="2" s="1"/>
  <c r="D90" i="1"/>
  <c r="F90" i="1" l="1"/>
  <c r="D89" i="1"/>
  <c r="F89" i="1" s="1"/>
  <c r="D73" i="1"/>
  <c r="F73" i="1" s="1"/>
  <c r="D62" i="1"/>
  <c r="F62" i="1" s="1"/>
  <c r="D64" i="1"/>
  <c r="F64" i="1" s="1"/>
  <c r="D83" i="1"/>
  <c r="F83" i="1" s="1"/>
  <c r="D79" i="1"/>
  <c r="F79" i="1" s="1"/>
  <c r="D87" i="1"/>
  <c r="F87" i="1" s="1"/>
  <c r="D88" i="1"/>
  <c r="F88" i="1" s="1"/>
  <c r="D86" i="1"/>
  <c r="F86" i="1" s="1"/>
  <c r="D71" i="1"/>
  <c r="F71" i="1" s="1"/>
  <c r="D47" i="1"/>
  <c r="F47" i="1" s="1"/>
  <c r="D80" i="1"/>
  <c r="F80" i="1" s="1"/>
  <c r="D82" i="1"/>
  <c r="F82" i="1" s="1"/>
  <c r="D91" i="1"/>
  <c r="F91" i="1" s="1"/>
  <c r="D84" i="1"/>
  <c r="F84" i="1" s="1"/>
  <c r="D55" i="1"/>
  <c r="F55" i="1" s="1"/>
  <c r="D69" i="1"/>
  <c r="F69" i="1" s="1"/>
  <c r="D77" i="1"/>
  <c r="F77" i="1" s="1"/>
  <c r="D75" i="1"/>
  <c r="F75" i="1" s="1"/>
  <c r="D60" i="1"/>
  <c r="F60" i="1" s="1"/>
  <c r="D68" i="1"/>
  <c r="F68" i="1" s="1"/>
  <c r="D92" i="1"/>
  <c r="F92" i="1" s="1"/>
  <c r="F93" i="1" s="1"/>
  <c r="D66" i="1"/>
  <c r="F66" i="1" s="1"/>
  <c r="D37" i="1"/>
  <c r="F37" i="1" s="1"/>
  <c r="D67" i="1"/>
  <c r="F67" i="1" s="1"/>
  <c r="D74" i="1"/>
  <c r="F74" i="1" s="1"/>
  <c r="D57" i="1"/>
  <c r="F57" i="1" s="1"/>
  <c r="D81" i="1"/>
  <c r="F81" i="1" s="1"/>
  <c r="D24" i="1"/>
  <c r="F24" i="1" s="1"/>
  <c r="D34" i="1"/>
  <c r="F34" i="1" s="1"/>
  <c r="D10" i="1"/>
  <c r="F10" i="1" s="1"/>
  <c r="D63" i="1"/>
  <c r="F63" i="1" s="1"/>
  <c r="D70" i="1"/>
  <c r="F70" i="1" s="1"/>
  <c r="D85" i="1"/>
  <c r="F85" i="1" s="1"/>
  <c r="D76" i="1"/>
  <c r="F76" i="1" s="1"/>
  <c r="E3" i="3" l="1"/>
  <c r="G3" i="3" s="1"/>
  <c r="D78" i="1"/>
  <c r="F78" i="1" s="1"/>
  <c r="D72" i="1"/>
  <c r="F72" i="1" s="1"/>
  <c r="D53" i="1"/>
  <c r="F53" i="1" s="1"/>
  <c r="D65" i="1"/>
  <c r="F65" i="1" s="1"/>
  <c r="B2" i="4"/>
  <c r="D2" i="4"/>
  <c r="F2" i="4"/>
  <c r="E67" i="2"/>
  <c r="G67" i="2" s="1"/>
  <c r="E4" i="3"/>
  <c r="G4" i="3" s="1"/>
  <c r="E7" i="3"/>
  <c r="G7" i="3" s="1"/>
  <c r="E5" i="3"/>
  <c r="G5" i="3" s="1"/>
  <c r="E20" i="2"/>
  <c r="G20" i="2" s="1"/>
  <c r="E69" i="2"/>
  <c r="G69" i="2" s="1"/>
  <c r="E51" i="2"/>
  <c r="G51" i="2" s="1"/>
  <c r="E54" i="2"/>
  <c r="G54" i="2" s="1"/>
  <c r="E2" i="2"/>
  <c r="G2" i="2" s="1"/>
  <c r="E13" i="2"/>
  <c r="G13" i="2" s="1"/>
  <c r="E22" i="2"/>
  <c r="G22" i="2" s="1"/>
  <c r="D29" i="1"/>
  <c r="F29" i="1" s="1"/>
  <c r="E50" i="2"/>
  <c r="G50" i="2" s="1"/>
  <c r="D51" i="1"/>
  <c r="F51" i="1" s="1"/>
  <c r="D13" i="1"/>
  <c r="F13" i="1" s="1"/>
  <c r="D21" i="1"/>
  <c r="F21" i="1" s="1"/>
  <c r="D59" i="1"/>
  <c r="F59" i="1" s="1"/>
  <c r="D43" i="1"/>
  <c r="F43" i="1" s="1"/>
  <c r="D56" i="1"/>
  <c r="F56" i="1" s="1"/>
  <c r="D50" i="1"/>
  <c r="F50" i="1" s="1"/>
  <c r="D54" i="1"/>
  <c r="F54" i="1" s="1"/>
  <c r="D33" i="1"/>
  <c r="F33" i="1" s="1"/>
  <c r="D52" i="1"/>
  <c r="F52" i="1" s="1"/>
  <c r="D36" i="1"/>
  <c r="F36" i="1" s="1"/>
  <c r="D46" i="1"/>
  <c r="F46" i="1" s="1"/>
  <c r="D28" i="1"/>
  <c r="F28" i="1" s="1"/>
  <c r="D58" i="1"/>
  <c r="F58" i="1" s="1"/>
  <c r="D18" i="1"/>
  <c r="F18" i="1" s="1"/>
  <c r="D38" i="1"/>
  <c r="F38" i="1" s="1"/>
  <c r="D41" i="1"/>
  <c r="F41" i="1" s="1"/>
  <c r="D42" i="1"/>
  <c r="F42" i="1" s="1"/>
  <c r="D40" i="1"/>
  <c r="F40" i="1" s="1"/>
  <c r="D26" i="1"/>
  <c r="F26" i="1" s="1"/>
  <c r="D32" i="1"/>
  <c r="F32" i="1" s="1"/>
  <c r="D45" i="1"/>
  <c r="F45" i="1" s="1"/>
  <c r="D49" i="1"/>
  <c r="F49" i="1" s="1"/>
  <c r="D35" i="1"/>
  <c r="F35" i="1" s="1"/>
  <c r="D31" i="1"/>
  <c r="F31" i="1" s="1"/>
  <c r="D15" i="1"/>
  <c r="F15" i="1" s="1"/>
  <c r="D48" i="1"/>
  <c r="F48" i="1" s="1"/>
  <c r="E26" i="2"/>
  <c r="G26" i="2" s="1"/>
  <c r="E27" i="2"/>
  <c r="G27" i="2" s="1"/>
  <c r="E14" i="2"/>
  <c r="G14" i="2" s="1"/>
  <c r="E32" i="2"/>
  <c r="G32" i="2" s="1"/>
  <c r="E17" i="2"/>
  <c r="G17" i="2" s="1"/>
  <c r="E29" i="2"/>
  <c r="G29" i="2" s="1"/>
  <c r="E68" i="2"/>
  <c r="G68" i="2" s="1"/>
  <c r="E30" i="2"/>
  <c r="G30" i="2" s="1"/>
  <c r="E23" i="2"/>
  <c r="G23" i="2" s="1"/>
  <c r="E8" i="2"/>
  <c r="G8" i="2" s="1"/>
  <c r="E36" i="2"/>
  <c r="G36" i="2" s="1"/>
  <c r="E9" i="2"/>
  <c r="G9" i="2" s="1"/>
  <c r="E6" i="2"/>
  <c r="G6" i="2" s="1"/>
  <c r="E12" i="2"/>
  <c r="G12" i="2" s="1"/>
  <c r="E35" i="2"/>
  <c r="G35" i="2" s="1"/>
  <c r="E4" i="2"/>
  <c r="G4" i="2" s="1"/>
  <c r="E2" i="3"/>
  <c r="G2" i="3" s="1"/>
  <c r="E7" i="2"/>
  <c r="G7" i="2" s="1"/>
  <c r="D11" i="1"/>
  <c r="F11" i="1" s="1"/>
  <c r="D27" i="1"/>
  <c r="F27" i="1" s="1"/>
  <c r="D25" i="1"/>
  <c r="F25" i="1" s="1"/>
  <c r="D30" i="1"/>
  <c r="F30" i="1" s="1"/>
  <c r="D12" i="1"/>
  <c r="F12" i="1" s="1"/>
  <c r="D6" i="1"/>
  <c r="F6" i="1" s="1"/>
  <c r="D20" i="1"/>
  <c r="F20" i="1" s="1"/>
  <c r="D16" i="1"/>
  <c r="D14" i="1"/>
  <c r="F14" i="1" s="1"/>
  <c r="D44" i="1"/>
  <c r="F44" i="1" s="1"/>
  <c r="D23" i="1"/>
  <c r="F23" i="1" s="1"/>
  <c r="D9" i="1"/>
  <c r="F9" i="1" s="1"/>
  <c r="D22" i="1"/>
  <c r="F22" i="1" s="1"/>
  <c r="D17" i="1"/>
  <c r="F17" i="1" s="1"/>
  <c r="D8" i="1"/>
  <c r="F8" i="1" s="1"/>
  <c r="D19" i="1"/>
  <c r="F19" i="1" s="1"/>
  <c r="D5" i="1"/>
  <c r="F5" i="1" s="1"/>
  <c r="D3" i="1"/>
  <c r="F3" i="1" s="1"/>
  <c r="D2" i="1"/>
  <c r="F2" i="1" s="1"/>
  <c r="D7" i="1"/>
  <c r="F7" i="1" s="1"/>
  <c r="D4" i="1"/>
  <c r="F4" i="1" s="1"/>
  <c r="D61" i="1"/>
  <c r="F61" i="1" s="1"/>
  <c r="E39" i="1"/>
  <c r="D39" i="1" s="1"/>
  <c r="F39" i="1" s="1"/>
</calcChain>
</file>

<file path=xl/sharedStrings.xml><?xml version="1.0" encoding="utf-8"?>
<sst xmlns="http://schemas.openxmlformats.org/spreadsheetml/2006/main" count="394" uniqueCount="167">
  <si>
    <t>Postleitzahlen</t>
  </si>
  <si>
    <t>Stadtteile</t>
  </si>
  <si>
    <t>Sozialindex</t>
  </si>
  <si>
    <t>normal</t>
  </si>
  <si>
    <t>intensiv</t>
  </si>
  <si>
    <t>EW</t>
  </si>
  <si>
    <t>20097, 20099</t>
  </si>
  <si>
    <t>20149, 20249</t>
  </si>
  <si>
    <t>20355, 20357</t>
  </si>
  <si>
    <t>21149, 20219</t>
  </si>
  <si>
    <t>22291, 22297</t>
  </si>
  <si>
    <t>22301, 22303</t>
  </si>
  <si>
    <t>22415, 22417</t>
  </si>
  <si>
    <t>ohne</t>
  </si>
  <si>
    <t>Wilhelmsburg, Steinwerder</t>
  </si>
  <si>
    <t>Harvestehude, Rotherbaum, Eimsbüttel, Hoheluft-Ost</t>
  </si>
  <si>
    <t>Harvestehude, Rotherbaum</t>
  </si>
  <si>
    <t>St.Georg, Hamm, Hammberbrook, Altstadt</t>
  </si>
  <si>
    <t>Allermöhe, Bergedorf, Neuallermöhe, Billwerder</t>
  </si>
  <si>
    <t>Jenfeld, Marienthal, Tonndorf</t>
  </si>
  <si>
    <t>Wilhelmsburg, Veddel</t>
  </si>
  <si>
    <t>Billstedt, Hamm, Horn</t>
  </si>
  <si>
    <t>Harburg, heimfeld, Wilsdorf, Eißebdorf</t>
  </si>
  <si>
    <t>Harburg, heimfeld, Hausbruch, Eißendorf</t>
  </si>
  <si>
    <t>Billstedt, Lohbrügge</t>
  </si>
  <si>
    <t>Billstedt</t>
  </si>
  <si>
    <t>Billstedt, Horn</t>
  </si>
  <si>
    <t>Rahlstedt</t>
  </si>
  <si>
    <t>Rahlstedt, Tonndorf</t>
  </si>
  <si>
    <t>Bramfeld, Sasel, Farmsen-Berne, tonndorf</t>
  </si>
  <si>
    <t xml:space="preserve">Bramfeld </t>
  </si>
  <si>
    <t>Bramfeld</t>
  </si>
  <si>
    <t>Barmbek-Nord, Steilshoop, Bramfeld, Ohlsdorf</t>
  </si>
  <si>
    <t>Ohlsdorf, Bramfeld, Wellingsbütte, Hummelsbüttel, Sasel</t>
  </si>
  <si>
    <t>Bahrenfeld, Lurup, Eidelstedt</t>
  </si>
  <si>
    <t>Bahrenfeld, Lurup, Osdorf</t>
  </si>
  <si>
    <t>Altona-Nord, Altona-Altstadt, Ottensen</t>
  </si>
  <si>
    <t>Altona-Altstadt, Ottensen, St. Pauli, Sternschanze</t>
  </si>
  <si>
    <t>normal/EW</t>
  </si>
  <si>
    <t>intensiv/EW</t>
  </si>
  <si>
    <t>21035, 21039</t>
  </si>
  <si>
    <t>22083, 22085</t>
  </si>
  <si>
    <t>22305, 22307</t>
  </si>
  <si>
    <t>22391, 22392</t>
  </si>
  <si>
    <t>22395, 22399, 22415</t>
  </si>
  <si>
    <t>22453, 22457</t>
  </si>
  <si>
    <t>22605, 22607</t>
  </si>
  <si>
    <t>St. Georg, Altstadt</t>
  </si>
  <si>
    <t>Todesfälle</t>
  </si>
  <si>
    <t>tot/EW</t>
  </si>
  <si>
    <t>Borgfelde, Hamm</t>
  </si>
  <si>
    <t>Borgfelde, Hamm, Hammerbrook</t>
  </si>
  <si>
    <t>Veddel Wilhelsmburg, Grasbrook Hafencity, rothenburgsort</t>
  </si>
  <si>
    <t>Altengamme, Bergedorf, Curslack</t>
  </si>
  <si>
    <t>Bergedorf, Lohbrügge</t>
  </si>
  <si>
    <t>Bergedorf, Billwerder Lohbrügge</t>
  </si>
  <si>
    <t>Eißendorf, Langenbeck, Marmstorf, Rönneburg, Sinstorf, Wilstorf</t>
  </si>
  <si>
    <t xml:space="preserve">Eißendorf, Langenbek, Rönneburg, Sinstorf, Wilstorf, Neuland, Gut Moor, Hausbruch, Harburg, Heimfeld, </t>
  </si>
  <si>
    <t>Neugraben, Fischbek, Hausbruch</t>
  </si>
  <si>
    <t>Marienthal, Tonndorf, wandsbek</t>
  </si>
  <si>
    <t>Tonndorf, Jenfeld</t>
  </si>
  <si>
    <t>Bramfeld, tonndorf, Wandsbek</t>
  </si>
  <si>
    <t>Dulsberg, Wandsbek</t>
  </si>
  <si>
    <t>Barmbek-Süd, Uhlenhorst</t>
  </si>
  <si>
    <t>Hamm, Hohenfeld, Uhlenhorst</t>
  </si>
  <si>
    <t>hamm, Hohenfeld, Marienthal, Wandsbek</t>
  </si>
  <si>
    <t>Farmsen-Berne, Rahlstedt, Umland</t>
  </si>
  <si>
    <t>Barmbek-Süd/Nord, winterhude</t>
  </si>
  <si>
    <t>Bergstedt, Rahlstedt, Volksdorf</t>
  </si>
  <si>
    <t>Bergstedt, Poppenbüttel, Sasel, Wohldorf, Ohlstedt</t>
  </si>
  <si>
    <t>Hummelsbüttel, Lehmsahl-Mellingstedt, Poppenbüttel</t>
  </si>
  <si>
    <t>Eidelstedt, eimsbüttel, Lokstedt, Stellingen</t>
  </si>
  <si>
    <t>Hoheluft, Lokstedt, Niendorf, Stellingen, Eppendorf, Groß-Borstel</t>
  </si>
  <si>
    <t>Rissen</t>
  </si>
  <si>
    <t>Blankenese, Iserbrook, Osdorf, Sülldorf</t>
  </si>
  <si>
    <t>Nienstedten, Othmarschen, Groß-flottbek, Bahrenfeld</t>
  </si>
  <si>
    <t>Groß-Flottbek, Nienstedten, Osdorf, othmarschen</t>
  </si>
  <si>
    <t>Bahrenfeld</t>
  </si>
  <si>
    <t>Bahrenfeld, Groß-Flottbek, Othmarschen</t>
  </si>
  <si>
    <t>Bahrenfeld, Groß-Flottbek, Othmarschen, Nienstedten</t>
  </si>
  <si>
    <t>Normal</t>
  </si>
  <si>
    <t>Intensiv/EW</t>
  </si>
  <si>
    <t>Tod</t>
  </si>
  <si>
    <t>Tod/EW</t>
  </si>
  <si>
    <t>Durchschnitt</t>
  </si>
  <si>
    <t>Intensiv absolut</t>
  </si>
  <si>
    <t>März/April</t>
  </si>
  <si>
    <t>niedrig bis mittel</t>
  </si>
  <si>
    <t>niedrig bis sehr niedrig</t>
  </si>
  <si>
    <t>mittel</t>
  </si>
  <si>
    <t>hoch bis mittel</t>
  </si>
  <si>
    <t>sehr niedrig bis mittel</t>
  </si>
  <si>
    <t>peak im april</t>
  </si>
  <si>
    <t>hoheluft ost und west, Eimsbüttel, Harvestehude, Lokstedt</t>
  </si>
  <si>
    <t>Eimsbüttel, Lokstedt, Hoheluft West, Stellungen</t>
  </si>
  <si>
    <t xml:space="preserve">Eimsbüttel </t>
  </si>
  <si>
    <t>Altona-Altstadt,  St. Pauli, Sternschanze</t>
  </si>
  <si>
    <t xml:space="preserve">Hamburg-Altstadt, Neustadt,Sankt Pauli </t>
  </si>
  <si>
    <t xml:space="preserve"> Allermöhe -
 Curslack 
 Kirchwerder 
 Neuengamme 
 Ochsenwerder 
 Reitbrook, Spadenland, Tatenberg</t>
  </si>
  <si>
    <t xml:space="preserve"> Schleswig-Holstein und Altengamme Hamburg
 Bergedorf, Curslack Neuengamme</t>
  </si>
  <si>
    <t xml:space="preserve"> Altenwerder, Cranz , Francop  Moorburg, NeuenfeldeFinkenwerder  Waltershof</t>
  </si>
  <si>
    <t>Barmbek-Süd</t>
  </si>
  <si>
    <t>Barmbek Süd, Uhlenhorst</t>
  </si>
  <si>
    <t>Bramfeld, Steilshoop</t>
  </si>
  <si>
    <t>Barmbek Nord</t>
  </si>
  <si>
    <t xml:space="preserve"> 
Alsterdorf FuhlsbüttelGroß Borstel, Ohlsdorf </t>
  </si>
  <si>
    <t>Alsterdorf, ohlsdorf</t>
  </si>
  <si>
    <t>Wandsbek</t>
  </si>
  <si>
    <t>Fuhlsbüttel, Hummelsbüttel</t>
  </si>
  <si>
    <t xml:space="preserve"> Duvenstedt Lemsahl-Mellingstedt Wohldorf-Ohlstedt </t>
  </si>
  <si>
    <t>Langenhorn</t>
  </si>
  <si>
    <t>Niendorf, Fuhlsbüttel, Groß-Borstel</t>
  </si>
  <si>
    <t>Niendorf, Schnelsen</t>
  </si>
  <si>
    <t>Niendorf, Schnelsen,Eidelstedt</t>
  </si>
  <si>
    <t xml:space="preserve">Eidelstedt </t>
  </si>
  <si>
    <t xml:space="preserve"> Bahrenfeld  Lurup Eidelstedt  Eimsbüttel  Stellingen</t>
  </si>
  <si>
    <t xml:space="preserve"> Blankenese Nienstedten Osdorf Rissen Sülldorf </t>
  </si>
  <si>
    <t>Othmarschen, Ottensen</t>
  </si>
  <si>
    <t xml:space="preserve"> Altona-Altstadt  Altona-Nord  Bahrenfeld  Sternschanz Eimsbüttel  Stellingen</t>
  </si>
  <si>
    <t>Fuhlsbüttel  Langenhorn k Hummelsbüttel</t>
  </si>
  <si>
    <t>Winterhude</t>
  </si>
  <si>
    <t xml:space="preserve"> Alsterdorf Barmbek-Nord Groß Borstel Winterhude </t>
  </si>
  <si>
    <t xml:space="preserve">Hausbruch Neugraben-Fischbek </t>
  </si>
  <si>
    <t xml:space="preserve">HafenCity, Hamburg-Altstadt, Kleiner Grasbrook,Neustadt, Steinwerder </t>
  </si>
  <si>
    <t xml:space="preserve">Neustadt, ST. Pauli,  Altona-Nord - Sternschanze Eimsbüttel  Rotherbaum 
</t>
  </si>
  <si>
    <t xml:space="preserve"> Altona-Nord -
 Sternschanze 
 Eimsbüttel - Rotherbaum  Sankt Pauli</t>
  </si>
  <si>
    <t>Harvestehude, Rotherbaum  Eppendorf - Hoheluft-Ost  Winterhude</t>
  </si>
  <si>
    <t>Soziale Belastung laut Morbiditätsatlas</t>
  </si>
  <si>
    <t>2-3</t>
  </si>
  <si>
    <t>1-3</t>
  </si>
  <si>
    <t>Ausbruch Flüchtl.unterkunft?</t>
  </si>
  <si>
    <t>1</t>
  </si>
  <si>
    <t>2</t>
  </si>
  <si>
    <t>3</t>
  </si>
  <si>
    <t>1-2</t>
  </si>
  <si>
    <t>5ß% iMärz</t>
  </si>
  <si>
    <t>50%Feb-Apr.</t>
  </si>
  <si>
    <t>90%Feb-Apr.</t>
  </si>
  <si>
    <t>Hamm, Hammerbrook, St.Georg</t>
  </si>
  <si>
    <t>mittel bis niedrig</t>
  </si>
  <si>
    <t>hoch</t>
  </si>
  <si>
    <t>Hoch</t>
  </si>
  <si>
    <t>Harvestehude, Eppendorf, Hoheluft-Ost, Winterhude</t>
  </si>
  <si>
    <t>Alsterdorf, Eppendorf, Hoheluft-Ost</t>
  </si>
  <si>
    <t>Eimsbütterl, Harvestehude, Hoheluft-West, Hoheluft-Ost Lokstedt</t>
  </si>
  <si>
    <t>Eimsbüttel, Hoheluft-West, Lokstedt, Stellingen</t>
  </si>
  <si>
    <t>Eimsbüttel</t>
  </si>
  <si>
    <t>Neustadt, St.Pauli</t>
  </si>
  <si>
    <t>20357, 20359</t>
  </si>
  <si>
    <t>Altona-Nord, St.Pauli, Sternschanze, Eimsbüttel, Rotherbaum, Altona-Altstadt, Neustadt</t>
  </si>
  <si>
    <t>Hoch bis niedrig</t>
  </si>
  <si>
    <t xml:space="preserve">Hamburg-Altstadt, Neustadt, St.Pauli </t>
  </si>
  <si>
    <t>Veddel Wilhelsmburg, Grasbrook Hafencity, Rothenburgsort</t>
  </si>
  <si>
    <t>niedrig</t>
  </si>
  <si>
    <t>Allermöhe, Bergedorf, Neuallermöhe, Billwerder, SH  und Altengamme Hamburg,  Curslack Neuengamme</t>
  </si>
  <si>
    <t>sozialer Status</t>
  </si>
  <si>
    <t xml:space="preserve">mittel </t>
  </si>
  <si>
    <t xml:space="preserve">Alsterdorf Barmbek-Nord Groß Borstel Winterhude </t>
  </si>
  <si>
    <t>Winterhude, Barmbek-Nord</t>
  </si>
  <si>
    <t xml:space="preserve">Alsterdorf,Fuhlsbüttel,Groß Borstel,Ohlsdorf </t>
  </si>
  <si>
    <t>Bergstedt, Poppenbüttel, Sasel, Wohldorf, Ohlstedt, Hummelsbüttel Lemsahl, Mellingstedt, Fuhlsbüttel, Langenhorn</t>
  </si>
  <si>
    <t xml:space="preserve">Hoch </t>
  </si>
  <si>
    <t>Hoch bis mittel</t>
  </si>
  <si>
    <t>Altona-Altstadt  Altona-Nord  Bahrenfeld  Sternschanz Eimsbüttel  Stellingen</t>
  </si>
  <si>
    <t>X Durchschnitt</t>
  </si>
  <si>
    <t>22143, 22145, 22147</t>
  </si>
  <si>
    <t>Rahlstedt, Farmsen-Berne, Umland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</si>
</sst>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333333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3" fontId="0" fillId="0" borderId="0" xfId="0" applyNumberFormat="1"/>
    <xf numFmtId="0" fontId="1" fillId="0" borderId="0" xfId="0" applyFont="1"/>
    <xf numFmtId="3" fontId="1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3" fontId="0" fillId="0" borderId="0" xfId="0" applyNumberFormat="1" applyBorder="1"/>
    <xf numFmtId="165" fontId="1" fillId="0" borderId="0" xfId="0" applyNumberFormat="1" applyFont="1"/>
    <xf numFmtId="165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1" fillId="0" borderId="5" xfId="0" applyFont="1" applyBorder="1"/>
    <xf numFmtId="0" fontId="1" fillId="0" borderId="5" xfId="0" applyFont="1" applyBorder="1" applyAlignment="1">
      <alignment wrapText="1"/>
    </xf>
    <xf numFmtId="1" fontId="1" fillId="0" borderId="5" xfId="0" applyNumberFormat="1" applyFont="1" applyBorder="1"/>
    <xf numFmtId="3" fontId="1" fillId="0" borderId="5" xfId="0" applyNumberFormat="1" applyFont="1" applyBorder="1"/>
    <xf numFmtId="165" fontId="1" fillId="0" borderId="5" xfId="0" applyNumberFormat="1" applyFont="1" applyBorder="1"/>
    <xf numFmtId="0" fontId="2" fillId="0" borderId="5" xfId="0" applyFont="1" applyBorder="1" applyAlignment="1">
      <alignment horizontal="right" vertical="center"/>
    </xf>
    <xf numFmtId="0" fontId="0" fillId="0" borderId="5" xfId="0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3" fontId="0" fillId="0" borderId="5" xfId="0" applyNumberFormat="1" applyBorder="1"/>
    <xf numFmtId="165" fontId="0" fillId="0" borderId="5" xfId="0" applyNumberFormat="1" applyBorder="1"/>
    <xf numFmtId="0" fontId="0" fillId="0" borderId="5" xfId="0" applyBorder="1"/>
    <xf numFmtId="0" fontId="2" fillId="0" borderId="5" xfId="0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1" fontId="0" fillId="0" borderId="5" xfId="0" applyNumberFormat="1" applyBorder="1"/>
    <xf numFmtId="49" fontId="0" fillId="0" borderId="5" xfId="0" applyNumberFormat="1" applyBorder="1"/>
    <xf numFmtId="49" fontId="1" fillId="0" borderId="5" xfId="0" applyNumberFormat="1" applyFont="1" applyBorder="1"/>
    <xf numFmtId="0" fontId="0" fillId="0" borderId="0" xfId="0" applyNumberFormat="1"/>
    <xf numFmtId="0" fontId="0" fillId="0" borderId="0" xfId="0" applyNumberFormat="1" applyAlignment="1">
      <alignment wrapText="1"/>
    </xf>
    <xf numFmtId="49" fontId="0" fillId="0" borderId="0" xfId="0" applyNumberFormat="1" applyFont="1" applyAlignment="1">
      <alignment vertical="top" wrapText="1"/>
    </xf>
    <xf numFmtId="0" fontId="0" fillId="0" borderId="0" xfId="0" applyFill="1" applyBorder="1" applyAlignment="1">
      <alignment wrapText="1"/>
    </xf>
    <xf numFmtId="3" fontId="0" fillId="0" borderId="5" xfId="0" applyNumberFormat="1" applyBorder="1" applyAlignment="1">
      <alignment vertical="center"/>
    </xf>
    <xf numFmtId="165" fontId="0" fillId="0" borderId="0" xfId="0" applyNumberFormat="1" applyAlignment="1">
      <alignment horizontal="right"/>
    </xf>
    <xf numFmtId="0" fontId="0" fillId="0" borderId="5" xfId="0" applyBorder="1" applyAlignment="1">
      <alignment horizontal="right"/>
    </xf>
    <xf numFmtId="0" fontId="0" fillId="0" borderId="1" xfId="0" applyBorder="1" applyAlignment="1">
      <alignment wrapText="1"/>
    </xf>
    <xf numFmtId="0" fontId="3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/>
    </xf>
    <xf numFmtId="0" fontId="0" fillId="0" borderId="1" xfId="0" applyBorder="1"/>
    <xf numFmtId="0" fontId="0" fillId="0" borderId="1" xfId="0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5" xfId="0" applyFill="1" applyBorder="1" applyAlignment="1">
      <alignment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5" xfId="0" applyNumberFormat="1" applyBorder="1"/>
    <xf numFmtId="0" fontId="3" fillId="0" borderId="2" xfId="0" applyFont="1" applyBorder="1" applyAlignment="1">
      <alignment horizontal="right" vertical="center"/>
    </xf>
    <xf numFmtId="3" fontId="4" fillId="0" borderId="5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4"/>
  <sheetViews>
    <sheetView tabSelected="1" zoomScaleNormal="75" workbookViewId="0">
      <pane ySplit="1" topLeftCell="A2" activePane="bottomLeft" state="frozen"/>
      <selection pane="bottomLeft" activeCell="F8" sqref="F8"/>
    </sheetView>
  </sheetViews>
  <sheetFormatPr baseColWidth="10" defaultRowHeight="15" x14ac:dyDescent="0.2"/>
  <cols>
    <col min="1" max="1" width="17.5" style="31" customWidth="1"/>
    <col min="2" max="2" width="23.5" style="26" customWidth="1"/>
    <col min="3" max="3" width="8" style="31" customWidth="1"/>
    <col min="4" max="4" width="10.6640625" style="34" bestFit="1" customWidth="1"/>
    <col min="5" max="5" width="6.5" style="29" bestFit="1" customWidth="1"/>
    <col min="6" max="6" width="11.5" style="30"/>
    <col min="7" max="7" width="21.1640625" style="35" customWidth="1"/>
  </cols>
  <sheetData>
    <row r="1" spans="1:8" s="5" customFormat="1" ht="16" x14ac:dyDescent="0.2">
      <c r="A1" s="20" t="s">
        <v>0</v>
      </c>
      <c r="B1" s="21" t="s">
        <v>1</v>
      </c>
      <c r="C1" s="20" t="s">
        <v>3</v>
      </c>
      <c r="D1" s="22" t="s">
        <v>38</v>
      </c>
      <c r="E1" s="23" t="s">
        <v>5</v>
      </c>
      <c r="F1" s="24" t="s">
        <v>84</v>
      </c>
      <c r="G1" s="36" t="s">
        <v>127</v>
      </c>
    </row>
    <row r="2" spans="1:8" ht="16" x14ac:dyDescent="0.2">
      <c r="A2" s="25">
        <v>21107</v>
      </c>
      <c r="B2" s="26" t="s">
        <v>14</v>
      </c>
      <c r="C2" s="27">
        <v>54</v>
      </c>
      <c r="D2" s="28">
        <f>E2/C2</f>
        <v>409.92592592592592</v>
      </c>
      <c r="E2" s="29">
        <v>22136</v>
      </c>
      <c r="F2" s="30">
        <f>1558/D2</f>
        <v>3.8006866642573183</v>
      </c>
      <c r="G2" s="35">
        <v>3</v>
      </c>
    </row>
    <row r="3" spans="1:8" ht="16" x14ac:dyDescent="0.2">
      <c r="A3" s="25">
        <v>21109</v>
      </c>
      <c r="B3" s="26" t="s">
        <v>20</v>
      </c>
      <c r="C3" s="27">
        <v>56</v>
      </c>
      <c r="D3" s="28">
        <f>E3/C3</f>
        <v>469.23214285714283</v>
      </c>
      <c r="E3" s="29">
        <v>26277</v>
      </c>
      <c r="F3" s="30">
        <f>1558/D3</f>
        <v>3.320318148951555</v>
      </c>
      <c r="G3" s="35">
        <v>3</v>
      </c>
    </row>
    <row r="4" spans="1:8" ht="32" x14ac:dyDescent="0.2">
      <c r="A4" s="25">
        <v>21073</v>
      </c>
      <c r="B4" s="26" t="s">
        <v>22</v>
      </c>
      <c r="C4" s="27">
        <v>48</v>
      </c>
      <c r="D4" s="28">
        <f>E4/C4</f>
        <v>576.35416666666663</v>
      </c>
      <c r="E4" s="29">
        <v>27665</v>
      </c>
      <c r="F4" s="30">
        <f>1558/D4</f>
        <v>2.7031989878908371</v>
      </c>
      <c r="G4" s="35" t="s">
        <v>128</v>
      </c>
    </row>
    <row r="5" spans="1:8" ht="32" x14ac:dyDescent="0.2">
      <c r="A5" s="25">
        <v>22043</v>
      </c>
      <c r="B5" s="26" t="s">
        <v>19</v>
      </c>
      <c r="C5" s="27">
        <v>34</v>
      </c>
      <c r="D5" s="28">
        <f>E5/C5</f>
        <v>601.76470588235293</v>
      </c>
      <c r="E5" s="29">
        <v>20460</v>
      </c>
      <c r="F5" s="30">
        <f>1558/D5</f>
        <v>2.5890518084066474</v>
      </c>
      <c r="G5" s="35" t="s">
        <v>128</v>
      </c>
    </row>
    <row r="6" spans="1:8" ht="48" x14ac:dyDescent="0.2">
      <c r="A6" s="25">
        <v>22391</v>
      </c>
      <c r="B6" s="26" t="s">
        <v>33</v>
      </c>
      <c r="C6" s="27">
        <v>23</v>
      </c>
      <c r="D6" s="28">
        <f>E6/C6</f>
        <v>669.17391304347825</v>
      </c>
      <c r="E6" s="29">
        <v>15391</v>
      </c>
      <c r="F6" s="30">
        <f>1558/D6</f>
        <v>2.3282437788317849</v>
      </c>
      <c r="G6" s="35">
        <v>1</v>
      </c>
      <c r="H6" t="s">
        <v>92</v>
      </c>
    </row>
    <row r="7" spans="1:8" ht="32" x14ac:dyDescent="0.2">
      <c r="A7" s="25">
        <v>21075</v>
      </c>
      <c r="B7" s="26" t="s">
        <v>23</v>
      </c>
      <c r="C7" s="27">
        <v>31</v>
      </c>
      <c r="D7" s="28">
        <f>E7/C7</f>
        <v>797.35483870967744</v>
      </c>
      <c r="E7" s="29">
        <v>24718</v>
      </c>
      <c r="F7" s="30">
        <f>1558/D7</f>
        <v>1.9539606764301318</v>
      </c>
      <c r="G7" s="35">
        <v>3</v>
      </c>
    </row>
    <row r="8" spans="1:8" ht="16" x14ac:dyDescent="0.2">
      <c r="A8" s="25">
        <v>22115</v>
      </c>
      <c r="B8" s="26" t="s">
        <v>24</v>
      </c>
      <c r="C8" s="27">
        <v>25</v>
      </c>
      <c r="D8" s="28">
        <f>E8/C8</f>
        <v>835.08</v>
      </c>
      <c r="E8" s="29">
        <v>20877</v>
      </c>
      <c r="F8" s="30">
        <f>1558/D8</f>
        <v>1.8656895147770272</v>
      </c>
      <c r="G8" s="35" t="s">
        <v>128</v>
      </c>
    </row>
    <row r="9" spans="1:8" ht="16" x14ac:dyDescent="0.2">
      <c r="A9" s="25">
        <v>22147</v>
      </c>
      <c r="B9" s="26" t="s">
        <v>27</v>
      </c>
      <c r="C9" s="27">
        <v>27</v>
      </c>
      <c r="D9" s="28">
        <f>E9/C9</f>
        <v>838.74074074074076</v>
      </c>
      <c r="E9" s="29">
        <v>22646</v>
      </c>
      <c r="F9" s="30">
        <f>1558/D9</f>
        <v>1.8575465865936589</v>
      </c>
      <c r="G9" s="35">
        <v>2</v>
      </c>
      <c r="H9" t="s">
        <v>130</v>
      </c>
    </row>
    <row r="10" spans="1:8" ht="64" x14ac:dyDescent="0.2">
      <c r="A10" s="25">
        <v>20457</v>
      </c>
      <c r="B10" s="26" t="s">
        <v>123</v>
      </c>
      <c r="C10" s="27">
        <v>3</v>
      </c>
      <c r="D10" s="28">
        <f>E10/C10</f>
        <v>855.33333333333337</v>
      </c>
      <c r="E10" s="29">
        <v>2566</v>
      </c>
      <c r="F10" s="30">
        <f>1558/D10</f>
        <v>1.8215120810600156</v>
      </c>
      <c r="G10" s="35" t="s">
        <v>128</v>
      </c>
    </row>
    <row r="11" spans="1:8" ht="16" x14ac:dyDescent="0.2">
      <c r="A11" s="25">
        <v>20148</v>
      </c>
      <c r="B11" s="26" t="s">
        <v>16</v>
      </c>
      <c r="C11" s="27">
        <v>6</v>
      </c>
      <c r="D11" s="28">
        <f>E11/C11</f>
        <v>872.66666666666663</v>
      </c>
      <c r="E11" s="29">
        <v>5236</v>
      </c>
      <c r="F11" s="30">
        <f>1558/D11</f>
        <v>1.7853323147440796</v>
      </c>
      <c r="G11" s="35" t="s">
        <v>131</v>
      </c>
      <c r="H11" t="s">
        <v>135</v>
      </c>
    </row>
    <row r="12" spans="1:8" ht="16" x14ac:dyDescent="0.2">
      <c r="A12" s="25">
        <v>22547</v>
      </c>
      <c r="B12" s="26" t="s">
        <v>34</v>
      </c>
      <c r="C12" s="27">
        <v>27</v>
      </c>
      <c r="D12" s="28">
        <f>E12/C12</f>
        <v>899.37037037037032</v>
      </c>
      <c r="E12" s="29">
        <v>24283</v>
      </c>
      <c r="F12" s="30">
        <f>1558/D12</f>
        <v>1.7323230243380143</v>
      </c>
      <c r="G12" s="35" t="s">
        <v>128</v>
      </c>
    </row>
    <row r="13" spans="1:8" ht="32" x14ac:dyDescent="0.2">
      <c r="A13" s="25">
        <v>22609</v>
      </c>
      <c r="B13" s="26" t="s">
        <v>76</v>
      </c>
      <c r="C13" s="27">
        <v>13</v>
      </c>
      <c r="D13" s="28">
        <f>E13/C13</f>
        <v>900</v>
      </c>
      <c r="E13" s="29">
        <v>11700</v>
      </c>
      <c r="F13" s="30">
        <f>1558/D13</f>
        <v>1.731111111111111</v>
      </c>
      <c r="G13" s="35" t="s">
        <v>131</v>
      </c>
    </row>
    <row r="14" spans="1:8" ht="16" x14ac:dyDescent="0.2">
      <c r="A14" s="25">
        <v>22175</v>
      </c>
      <c r="B14" s="26" t="s">
        <v>30</v>
      </c>
      <c r="C14" s="27">
        <v>21</v>
      </c>
      <c r="D14" s="28">
        <f>E14/C14</f>
        <v>903.14285714285711</v>
      </c>
      <c r="E14" s="29">
        <v>18966</v>
      </c>
      <c r="F14" s="30">
        <f>1558/D14</f>
        <v>1.725086997785511</v>
      </c>
      <c r="G14" s="35" t="s">
        <v>132</v>
      </c>
    </row>
    <row r="15" spans="1:8" ht="32" x14ac:dyDescent="0.2">
      <c r="A15" s="25">
        <v>20537</v>
      </c>
      <c r="B15" s="26" t="s">
        <v>51</v>
      </c>
      <c r="C15" s="27">
        <v>18</v>
      </c>
      <c r="D15" s="28">
        <f>E15/C15</f>
        <v>916.38888888888891</v>
      </c>
      <c r="E15" s="29">
        <v>16495</v>
      </c>
      <c r="F15" s="30">
        <f>1558/D15</f>
        <v>1.7001515610791149</v>
      </c>
      <c r="G15" s="35" t="s">
        <v>128</v>
      </c>
    </row>
    <row r="16" spans="1:8" ht="16" x14ac:dyDescent="0.2">
      <c r="A16" s="25">
        <v>22179</v>
      </c>
      <c r="B16" s="26" t="s">
        <v>31</v>
      </c>
      <c r="C16" s="27">
        <v>20</v>
      </c>
      <c r="D16" s="28">
        <f>E16/C16</f>
        <v>926.85</v>
      </c>
      <c r="E16" s="29">
        <v>18537</v>
      </c>
      <c r="F16" s="30">
        <v>1.7</v>
      </c>
      <c r="G16" s="35" t="s">
        <v>132</v>
      </c>
    </row>
    <row r="17" spans="1:8" ht="16" x14ac:dyDescent="0.2">
      <c r="A17" s="25">
        <v>22117</v>
      </c>
      <c r="B17" s="26" t="s">
        <v>25</v>
      </c>
      <c r="C17" s="27">
        <v>26</v>
      </c>
      <c r="D17" s="28">
        <f>E17/C17</f>
        <v>931.03846153846155</v>
      </c>
      <c r="E17" s="29">
        <v>24207</v>
      </c>
      <c r="F17" s="30">
        <f>1558/D17</f>
        <v>1.6734002561242616</v>
      </c>
      <c r="G17" s="35" t="s">
        <v>133</v>
      </c>
    </row>
    <row r="18" spans="1:8" ht="32" x14ac:dyDescent="0.2">
      <c r="A18" s="25">
        <v>22087</v>
      </c>
      <c r="B18" s="26" t="s">
        <v>64</v>
      </c>
      <c r="C18" s="27">
        <v>13</v>
      </c>
      <c r="D18" s="28">
        <f>E18/C18</f>
        <v>933.53846153846155</v>
      </c>
      <c r="E18" s="29">
        <v>12136</v>
      </c>
      <c r="F18" s="30">
        <f>1558/D18</f>
        <v>1.6689189189189189</v>
      </c>
      <c r="G18" s="35" t="s">
        <v>132</v>
      </c>
    </row>
    <row r="19" spans="1:8" ht="16" x14ac:dyDescent="0.2">
      <c r="A19" s="25">
        <v>22111</v>
      </c>
      <c r="B19" s="26" t="s">
        <v>21</v>
      </c>
      <c r="C19" s="27">
        <v>32</v>
      </c>
      <c r="D19" s="28">
        <f>E19/C19</f>
        <v>943.125</v>
      </c>
      <c r="E19" s="29">
        <v>30180</v>
      </c>
      <c r="F19" s="30">
        <f>1558/D19</f>
        <v>1.6519549370444002</v>
      </c>
      <c r="G19" s="35" t="s">
        <v>133</v>
      </c>
    </row>
    <row r="20" spans="1:8" ht="32" x14ac:dyDescent="0.2">
      <c r="A20" s="25">
        <v>22309</v>
      </c>
      <c r="B20" s="26" t="s">
        <v>32</v>
      </c>
      <c r="C20" s="27">
        <v>23</v>
      </c>
      <c r="D20" s="28">
        <f>E20/C20</f>
        <v>981.26086956521738</v>
      </c>
      <c r="E20" s="29">
        <v>22569</v>
      </c>
      <c r="F20" s="30">
        <f>1558/D20</f>
        <v>1.5877531126766804</v>
      </c>
      <c r="G20" s="35" t="s">
        <v>128</v>
      </c>
    </row>
    <row r="21" spans="1:8" ht="32" x14ac:dyDescent="0.2">
      <c r="A21" s="25">
        <v>22607</v>
      </c>
      <c r="B21" s="26" t="s">
        <v>75</v>
      </c>
      <c r="C21" s="27">
        <v>16</v>
      </c>
      <c r="D21" s="28">
        <f>E21/C21</f>
        <v>1033.25</v>
      </c>
      <c r="E21" s="29">
        <v>16532</v>
      </c>
      <c r="F21" s="30">
        <f>1558/D21</f>
        <v>1.507863537382047</v>
      </c>
      <c r="G21" s="35" t="s">
        <v>131</v>
      </c>
    </row>
    <row r="22" spans="1:8" ht="16" x14ac:dyDescent="0.2">
      <c r="A22" s="25">
        <v>22119</v>
      </c>
      <c r="B22" s="26" t="s">
        <v>26</v>
      </c>
      <c r="C22" s="27">
        <v>28</v>
      </c>
      <c r="D22" s="28">
        <f>E22/C22</f>
        <v>1034.8928571428571</v>
      </c>
      <c r="E22" s="29">
        <v>28977</v>
      </c>
      <c r="F22" s="30">
        <f>1558/D22</f>
        <v>1.5054698554025607</v>
      </c>
      <c r="G22" s="35" t="s">
        <v>133</v>
      </c>
    </row>
    <row r="23" spans="1:8" ht="16" x14ac:dyDescent="0.2">
      <c r="A23" s="25">
        <v>22149</v>
      </c>
      <c r="B23" s="26" t="s">
        <v>28</v>
      </c>
      <c r="C23" s="27">
        <v>23</v>
      </c>
      <c r="D23" s="28">
        <f>E23/C23</f>
        <v>1056.1304347826087</v>
      </c>
      <c r="E23" s="29">
        <v>24291</v>
      </c>
      <c r="F23" s="30">
        <f>1558/D23</f>
        <v>1.4751965748631179</v>
      </c>
      <c r="G23" s="35" t="s">
        <v>132</v>
      </c>
    </row>
    <row r="24" spans="1:8" ht="112" x14ac:dyDescent="0.2">
      <c r="A24" s="25">
        <v>21037</v>
      </c>
      <c r="B24" s="26" t="s">
        <v>98</v>
      </c>
      <c r="C24" s="27">
        <v>7</v>
      </c>
      <c r="D24" s="28">
        <f>E24/C24</f>
        <v>2235.1428571428573</v>
      </c>
      <c r="E24" s="29">
        <v>15646</v>
      </c>
      <c r="F24" s="30">
        <f>D24/1558</f>
        <v>1.4346231432239136</v>
      </c>
    </row>
    <row r="25" spans="1:8" ht="32" x14ac:dyDescent="0.2">
      <c r="A25" s="25">
        <v>22765</v>
      </c>
      <c r="B25" s="26" t="s">
        <v>36</v>
      </c>
      <c r="C25" s="27">
        <v>22</v>
      </c>
      <c r="D25" s="28">
        <f>E25/C25</f>
        <v>1095.2272727272727</v>
      </c>
      <c r="E25" s="29">
        <v>24095</v>
      </c>
      <c r="F25" s="30">
        <f>1558/D25</f>
        <v>1.422535795808259</v>
      </c>
      <c r="G25" s="35" t="s">
        <v>128</v>
      </c>
    </row>
    <row r="26" spans="1:8" ht="32" x14ac:dyDescent="0.2">
      <c r="A26" s="25">
        <v>22041</v>
      </c>
      <c r="B26" s="26" t="s">
        <v>59</v>
      </c>
      <c r="C26" s="27">
        <v>13</v>
      </c>
      <c r="D26" s="28">
        <f>E26/C26</f>
        <v>1124.6153846153845</v>
      </c>
      <c r="E26" s="29">
        <v>14620</v>
      </c>
      <c r="F26" s="30">
        <f>1558/D26</f>
        <v>1.3853625170998634</v>
      </c>
      <c r="G26" s="35" t="s">
        <v>134</v>
      </c>
      <c r="H26" t="s">
        <v>136</v>
      </c>
    </row>
    <row r="27" spans="1:8" ht="32" x14ac:dyDescent="0.2">
      <c r="A27" s="25">
        <v>22767</v>
      </c>
      <c r="B27" s="26" t="s">
        <v>37</v>
      </c>
      <c r="C27" s="27">
        <v>24</v>
      </c>
      <c r="D27" s="28">
        <f>E27/C27</f>
        <v>1126.0416666666667</v>
      </c>
      <c r="E27" s="29">
        <v>27025</v>
      </c>
      <c r="F27" s="30">
        <f>1558/D27</f>
        <v>1.3836077705827936</v>
      </c>
      <c r="G27" s="35" t="s">
        <v>133</v>
      </c>
    </row>
    <row r="28" spans="1:8" ht="16" x14ac:dyDescent="0.2">
      <c r="A28" s="25">
        <v>22143</v>
      </c>
      <c r="B28" s="26" t="s">
        <v>27</v>
      </c>
      <c r="C28" s="27">
        <v>16</v>
      </c>
      <c r="D28" s="28">
        <f>E28/C28</f>
        <v>1132.125</v>
      </c>
      <c r="E28" s="29">
        <v>18114</v>
      </c>
      <c r="F28" s="30">
        <f>1558/D28</f>
        <v>1.3761731257590815</v>
      </c>
      <c r="G28" s="35" t="s">
        <v>132</v>
      </c>
    </row>
    <row r="29" spans="1:8" ht="32" x14ac:dyDescent="0.2">
      <c r="A29" s="25">
        <v>22605</v>
      </c>
      <c r="B29" s="26" t="s">
        <v>78</v>
      </c>
      <c r="C29" s="27">
        <v>9</v>
      </c>
      <c r="D29" s="28">
        <f>E29/C29</f>
        <v>1134</v>
      </c>
      <c r="E29" s="29">
        <v>10206</v>
      </c>
      <c r="F29" s="30">
        <f>1558/D29</f>
        <v>1.3738977072310405</v>
      </c>
      <c r="G29" s="35" t="s">
        <v>134</v>
      </c>
      <c r="H29" t="s">
        <v>137</v>
      </c>
    </row>
    <row r="30" spans="1:8" ht="16" x14ac:dyDescent="0.2">
      <c r="A30" s="25">
        <v>22549</v>
      </c>
      <c r="B30" s="26" t="s">
        <v>35</v>
      </c>
      <c r="C30" s="27">
        <v>23</v>
      </c>
      <c r="D30" s="28">
        <f>E30/C30</f>
        <v>1143.9565217391305</v>
      </c>
      <c r="E30" s="29">
        <v>26311</v>
      </c>
      <c r="F30" s="30">
        <f>1558/D30</f>
        <v>1.3619398730568963</v>
      </c>
      <c r="G30" s="35" t="s">
        <v>128</v>
      </c>
    </row>
    <row r="31" spans="1:8" ht="48" x14ac:dyDescent="0.2">
      <c r="A31" s="25">
        <v>20539</v>
      </c>
      <c r="B31" s="26" t="s">
        <v>52</v>
      </c>
      <c r="C31" s="27">
        <v>12</v>
      </c>
      <c r="D31" s="28">
        <f>E31/C31</f>
        <v>1148.3333333333333</v>
      </c>
      <c r="E31" s="29">
        <v>13780</v>
      </c>
      <c r="F31" s="30">
        <f>1558/D31</f>
        <v>1.3567489114658926</v>
      </c>
      <c r="G31" s="35" t="s">
        <v>133</v>
      </c>
    </row>
    <row r="32" spans="1:8" ht="32" x14ac:dyDescent="0.2">
      <c r="A32" s="25">
        <v>21147</v>
      </c>
      <c r="B32" s="26" t="s">
        <v>58</v>
      </c>
      <c r="C32" s="27">
        <v>17</v>
      </c>
      <c r="D32" s="28">
        <f>E32/C32</f>
        <v>1166.1176470588234</v>
      </c>
      <c r="E32" s="29">
        <v>19824</v>
      </c>
      <c r="F32" s="30">
        <f>1558/D32</f>
        <v>1.3360573042776434</v>
      </c>
      <c r="G32" s="35" t="s">
        <v>133</v>
      </c>
    </row>
    <row r="33" spans="1:7" ht="32" x14ac:dyDescent="0.2">
      <c r="A33" s="25">
        <v>22395</v>
      </c>
      <c r="B33" s="26" t="s">
        <v>69</v>
      </c>
      <c r="C33" s="27">
        <v>11</v>
      </c>
      <c r="D33" s="28">
        <f>E33/C33</f>
        <v>1182</v>
      </c>
      <c r="E33" s="29">
        <v>13002</v>
      </c>
      <c r="F33" s="30">
        <f>1558/D33</f>
        <v>1.3181049069373942</v>
      </c>
      <c r="G33" s="35" t="s">
        <v>131</v>
      </c>
    </row>
    <row r="34" spans="1:7" ht="32" x14ac:dyDescent="0.2">
      <c r="A34" s="25">
        <v>20459</v>
      </c>
      <c r="B34" s="26" t="s">
        <v>97</v>
      </c>
      <c r="C34" s="27">
        <v>6</v>
      </c>
      <c r="D34" s="28">
        <f>E34/C34</f>
        <v>1191.1666666666667</v>
      </c>
      <c r="E34" s="29">
        <v>7147</v>
      </c>
      <c r="F34" s="30">
        <f>1558/D34</f>
        <v>1.307961382398209</v>
      </c>
      <c r="G34" s="35" t="s">
        <v>128</v>
      </c>
    </row>
    <row r="35" spans="1:7" ht="32" x14ac:dyDescent="0.2">
      <c r="A35" s="25">
        <v>21029</v>
      </c>
      <c r="B35" s="26" t="s">
        <v>53</v>
      </c>
      <c r="C35" s="27">
        <v>15</v>
      </c>
      <c r="D35" s="28">
        <f>E35/C35</f>
        <v>1246.7333333333333</v>
      </c>
      <c r="E35" s="29">
        <v>18701</v>
      </c>
      <c r="F35" s="30">
        <f>1558/D35</f>
        <v>1.249665793273087</v>
      </c>
      <c r="G35" s="35" t="s">
        <v>134</v>
      </c>
    </row>
    <row r="36" spans="1:7" ht="32" x14ac:dyDescent="0.2">
      <c r="A36" s="25">
        <v>22305</v>
      </c>
      <c r="B36" s="26" t="s">
        <v>67</v>
      </c>
      <c r="C36" s="27">
        <v>11</v>
      </c>
      <c r="D36" s="28">
        <f>E36/C36</f>
        <v>1249.6363636363637</v>
      </c>
      <c r="E36" s="29">
        <v>13746</v>
      </c>
      <c r="F36" s="30">
        <f>1558/D36</f>
        <v>1.246762694602066</v>
      </c>
      <c r="G36" s="35" t="s">
        <v>132</v>
      </c>
    </row>
    <row r="37" spans="1:7" ht="16" x14ac:dyDescent="0.2">
      <c r="A37" s="25">
        <v>22177</v>
      </c>
      <c r="B37" s="26" t="s">
        <v>103</v>
      </c>
      <c r="C37" s="27">
        <v>9</v>
      </c>
      <c r="D37" s="28">
        <f>E37/C37</f>
        <v>1292.3333333333333</v>
      </c>
      <c r="E37" s="29">
        <v>11631</v>
      </c>
      <c r="F37" s="30">
        <f>1558/D37</f>
        <v>1.2055713180294043</v>
      </c>
      <c r="G37" s="35" t="s">
        <v>128</v>
      </c>
    </row>
    <row r="38" spans="1:7" ht="16" x14ac:dyDescent="0.2">
      <c r="A38" s="25">
        <v>22081</v>
      </c>
      <c r="B38" s="26" t="s">
        <v>63</v>
      </c>
      <c r="C38" s="27">
        <v>10</v>
      </c>
      <c r="D38" s="28">
        <f>E38/C38</f>
        <v>1312.4</v>
      </c>
      <c r="E38" s="29">
        <v>13124</v>
      </c>
      <c r="F38" s="30">
        <f>1558/D38</f>
        <v>1.187138067662298</v>
      </c>
      <c r="G38" s="35" t="s">
        <v>132</v>
      </c>
    </row>
    <row r="39" spans="1:7" ht="32" x14ac:dyDescent="0.2">
      <c r="A39" s="25" t="s">
        <v>6</v>
      </c>
      <c r="B39" s="26" t="s">
        <v>17</v>
      </c>
      <c r="C39" s="27">
        <v>8</v>
      </c>
      <c r="D39" s="28">
        <f>E39/C39</f>
        <v>1342.5</v>
      </c>
      <c r="E39" s="29">
        <f>1690+9050</f>
        <v>10740</v>
      </c>
      <c r="F39" s="30">
        <f>1558/D39</f>
        <v>1.1605214152700187</v>
      </c>
      <c r="G39" s="35" t="s">
        <v>128</v>
      </c>
    </row>
    <row r="40" spans="1:7" ht="16" x14ac:dyDescent="0.2">
      <c r="A40" s="25">
        <v>22045</v>
      </c>
      <c r="B40" s="26" t="s">
        <v>60</v>
      </c>
      <c r="C40" s="27">
        <v>17</v>
      </c>
      <c r="D40" s="28">
        <f>E40/C40</f>
        <v>1353.5882352941176</v>
      </c>
      <c r="E40" s="29">
        <v>23011</v>
      </c>
      <c r="F40" s="30">
        <f>1558/D40</f>
        <v>1.1510147320846553</v>
      </c>
      <c r="G40" s="35" t="s">
        <v>128</v>
      </c>
    </row>
    <row r="41" spans="1:7" ht="16" x14ac:dyDescent="0.2">
      <c r="A41" s="25">
        <v>22049</v>
      </c>
      <c r="B41" s="26" t="s">
        <v>62</v>
      </c>
      <c r="C41" s="27">
        <v>16</v>
      </c>
      <c r="D41" s="28">
        <f>E41/C41</f>
        <v>1372.1875</v>
      </c>
      <c r="E41" s="29">
        <v>21955</v>
      </c>
      <c r="F41" s="30">
        <f>1558/D41</f>
        <v>1.1354133454793898</v>
      </c>
      <c r="G41" s="35" t="s">
        <v>128</v>
      </c>
    </row>
    <row r="42" spans="1:7" ht="32" x14ac:dyDescent="0.2">
      <c r="A42" s="25">
        <v>22047</v>
      </c>
      <c r="B42" s="26" t="s">
        <v>61</v>
      </c>
      <c r="C42" s="27">
        <v>12</v>
      </c>
      <c r="D42" s="28">
        <f>E42/C42</f>
        <v>1395.5833333333333</v>
      </c>
      <c r="E42" s="29">
        <v>16747</v>
      </c>
      <c r="F42" s="30">
        <f>1558/D42</f>
        <v>1.1163790529647102</v>
      </c>
      <c r="G42" s="35" t="s">
        <v>132</v>
      </c>
    </row>
    <row r="43" spans="1:7" ht="16" x14ac:dyDescent="0.2">
      <c r="A43" s="25">
        <v>22559</v>
      </c>
      <c r="B43" s="26" t="s">
        <v>73</v>
      </c>
      <c r="C43" s="27">
        <v>10</v>
      </c>
      <c r="D43" s="28">
        <f>E43/C43</f>
        <v>1463.8</v>
      </c>
      <c r="E43" s="29">
        <v>14638</v>
      </c>
      <c r="F43" s="30">
        <f>1558/D43</f>
        <v>1.0643530536958601</v>
      </c>
      <c r="G43" s="35" t="s">
        <v>131</v>
      </c>
    </row>
    <row r="44" spans="1:7" ht="32" x14ac:dyDescent="0.2">
      <c r="A44" s="25">
        <v>22159</v>
      </c>
      <c r="B44" s="26" t="s">
        <v>29</v>
      </c>
      <c r="C44" s="27">
        <v>22</v>
      </c>
      <c r="D44" s="28">
        <f>E44/C44</f>
        <v>1516.5454545454545</v>
      </c>
      <c r="E44" s="29">
        <v>33364</v>
      </c>
      <c r="F44" s="30">
        <f>1558/D44</f>
        <v>1.0273348519362187</v>
      </c>
      <c r="G44" s="35" t="s">
        <v>132</v>
      </c>
    </row>
    <row r="45" spans="1:7" ht="80" x14ac:dyDescent="0.2">
      <c r="A45" s="25">
        <v>21079</v>
      </c>
      <c r="B45" s="26" t="s">
        <v>57</v>
      </c>
      <c r="C45" s="27">
        <v>15</v>
      </c>
      <c r="D45" s="28">
        <f>E45/C45</f>
        <v>1549.7333333333333</v>
      </c>
      <c r="E45" s="29">
        <v>23246</v>
      </c>
      <c r="F45" s="30">
        <f>1558/D45</f>
        <v>1.0053342510539447</v>
      </c>
      <c r="G45" s="35" t="s">
        <v>128</v>
      </c>
    </row>
    <row r="46" spans="1:7" ht="32" x14ac:dyDescent="0.2">
      <c r="A46" s="25">
        <v>22145</v>
      </c>
      <c r="B46" s="26" t="s">
        <v>66</v>
      </c>
      <c r="C46" s="27">
        <v>15</v>
      </c>
      <c r="D46" s="28">
        <f>E46/C46</f>
        <v>1550.5333333333333</v>
      </c>
      <c r="E46" s="29">
        <v>23258</v>
      </c>
      <c r="F46" s="30">
        <f>1558/D46</f>
        <v>1.0048155473385503</v>
      </c>
      <c r="G46" s="35" t="s">
        <v>132</v>
      </c>
    </row>
    <row r="47" spans="1:7" ht="32" x14ac:dyDescent="0.2">
      <c r="A47" s="25">
        <v>22525</v>
      </c>
      <c r="B47" s="26" t="s">
        <v>115</v>
      </c>
      <c r="C47" s="27">
        <v>9</v>
      </c>
      <c r="D47" s="28">
        <f>E47/C47</f>
        <v>1573.6666666666667</v>
      </c>
      <c r="E47" s="29">
        <v>14163</v>
      </c>
      <c r="F47" s="30">
        <f>1558/D47</f>
        <v>0.99004448210124973</v>
      </c>
      <c r="G47" s="35" t="s">
        <v>132</v>
      </c>
    </row>
    <row r="48" spans="1:7" ht="16" x14ac:dyDescent="0.2">
      <c r="A48" s="25">
        <v>20535</v>
      </c>
      <c r="B48" s="26" t="s">
        <v>50</v>
      </c>
      <c r="C48" s="27">
        <v>16</v>
      </c>
      <c r="D48" s="28">
        <f>E48/C48</f>
        <v>1591.9375</v>
      </c>
      <c r="E48" s="29">
        <v>25471</v>
      </c>
      <c r="F48" s="30">
        <f>1558/D48</f>
        <v>0.97868163794118801</v>
      </c>
      <c r="G48" s="35" t="s">
        <v>132</v>
      </c>
    </row>
    <row r="49" spans="1:7" ht="48" x14ac:dyDescent="0.2">
      <c r="A49" s="25">
        <v>21077</v>
      </c>
      <c r="B49" s="26" t="s">
        <v>56</v>
      </c>
      <c r="C49" s="27">
        <v>14</v>
      </c>
      <c r="D49" s="28">
        <f>E49/C49</f>
        <v>1668.1428571428571</v>
      </c>
      <c r="E49" s="29">
        <v>23354</v>
      </c>
      <c r="F49" s="30">
        <f>1558/D49</f>
        <v>0.93397276697781961</v>
      </c>
      <c r="G49" s="35" t="s">
        <v>128</v>
      </c>
    </row>
    <row r="50" spans="1:7" ht="32" x14ac:dyDescent="0.2">
      <c r="A50" s="25">
        <v>22527</v>
      </c>
      <c r="B50" s="26" t="s">
        <v>71</v>
      </c>
      <c r="C50" s="27">
        <v>10</v>
      </c>
      <c r="D50" s="28">
        <f>E50/C50</f>
        <v>1672.7</v>
      </c>
      <c r="E50" s="29">
        <v>16727</v>
      </c>
      <c r="F50" s="30">
        <f>1558/D50</f>
        <v>0.9314282298080947</v>
      </c>
      <c r="G50" s="35" t="s">
        <v>132</v>
      </c>
    </row>
    <row r="51" spans="1:7" ht="16" x14ac:dyDescent="0.2">
      <c r="A51" s="25">
        <v>22761</v>
      </c>
      <c r="B51" s="26" t="s">
        <v>77</v>
      </c>
      <c r="C51" s="27">
        <v>11</v>
      </c>
      <c r="D51" s="28">
        <f>E51/C51</f>
        <v>1674.090909090909</v>
      </c>
      <c r="E51" s="29">
        <v>18415</v>
      </c>
      <c r="F51" s="30">
        <f>1558/D51</f>
        <v>0.93065435786043993</v>
      </c>
      <c r="G51" s="35" t="s">
        <v>132</v>
      </c>
    </row>
    <row r="52" spans="1:7" ht="32" x14ac:dyDescent="0.2">
      <c r="A52" s="25">
        <v>22359</v>
      </c>
      <c r="B52" s="26" t="s">
        <v>68</v>
      </c>
      <c r="C52" s="27">
        <v>13</v>
      </c>
      <c r="D52" s="28">
        <f>E52/C52</f>
        <v>1715.7692307692307</v>
      </c>
      <c r="E52" s="29">
        <v>22305</v>
      </c>
      <c r="F52" s="30">
        <f>1558/D52</f>
        <v>0.90804752297691105</v>
      </c>
      <c r="G52" s="35" t="s">
        <v>134</v>
      </c>
    </row>
    <row r="53" spans="1:7" ht="32" x14ac:dyDescent="0.2">
      <c r="A53" s="25">
        <v>21033</v>
      </c>
      <c r="B53" s="26" t="s">
        <v>55</v>
      </c>
      <c r="C53" s="27">
        <v>9</v>
      </c>
      <c r="D53" s="28">
        <f>E53/C53</f>
        <v>1749.8888888888889</v>
      </c>
      <c r="E53" s="29">
        <v>15749</v>
      </c>
      <c r="F53" s="30">
        <f>1558/D53</f>
        <v>0.8903422439519969</v>
      </c>
      <c r="G53" s="35" t="s">
        <v>134</v>
      </c>
    </row>
    <row r="54" spans="1:7" ht="32" x14ac:dyDescent="0.2">
      <c r="A54" s="25">
        <v>22399</v>
      </c>
      <c r="B54" s="26" t="s">
        <v>70</v>
      </c>
      <c r="C54" s="27">
        <v>11</v>
      </c>
      <c r="D54" s="28">
        <f>E54/C54</f>
        <v>1824.909090909091</v>
      </c>
      <c r="E54" s="29">
        <v>20074</v>
      </c>
      <c r="F54" s="30">
        <f>1558/D54</f>
        <v>0.8537411577164491</v>
      </c>
      <c r="G54" s="35" t="s">
        <v>131</v>
      </c>
    </row>
    <row r="55" spans="1:7" ht="32" x14ac:dyDescent="0.2">
      <c r="A55" s="25">
        <v>22453</v>
      </c>
      <c r="B55" s="26" t="s">
        <v>111</v>
      </c>
      <c r="C55" s="27">
        <v>9</v>
      </c>
      <c r="D55" s="28">
        <f>E55/C55</f>
        <v>1894.7777777777778</v>
      </c>
      <c r="E55" s="29">
        <v>17053</v>
      </c>
      <c r="F55" s="30">
        <f>1558/D55</f>
        <v>0.82226001290095585</v>
      </c>
      <c r="G55" s="35" t="s">
        <v>132</v>
      </c>
    </row>
    <row r="56" spans="1:7" ht="48" x14ac:dyDescent="0.2">
      <c r="A56" s="25">
        <v>22529</v>
      </c>
      <c r="B56" s="26" t="s">
        <v>72</v>
      </c>
      <c r="C56" s="27">
        <v>12</v>
      </c>
      <c r="D56" s="28">
        <f>E56/C56</f>
        <v>1909.4166666666667</v>
      </c>
      <c r="E56" s="29">
        <v>22913</v>
      </c>
      <c r="F56" s="30">
        <f>1558/D56</f>
        <v>0.81595600750665553</v>
      </c>
      <c r="G56" s="35" t="s">
        <v>134</v>
      </c>
    </row>
    <row r="57" spans="1:7" ht="64" x14ac:dyDescent="0.2">
      <c r="A57" s="25">
        <v>21129</v>
      </c>
      <c r="B57" s="26" t="s">
        <v>100</v>
      </c>
      <c r="C57" s="27">
        <v>9</v>
      </c>
      <c r="D57" s="28">
        <f>E57/C57</f>
        <v>1935</v>
      </c>
      <c r="E57" s="29">
        <v>17415</v>
      </c>
      <c r="F57" s="30">
        <f>1558/D57</f>
        <v>0.80516795865633073</v>
      </c>
      <c r="G57" s="35" t="s">
        <v>132</v>
      </c>
    </row>
    <row r="58" spans="1:7" ht="32" x14ac:dyDescent="0.2">
      <c r="A58" s="25">
        <v>22089</v>
      </c>
      <c r="B58" s="26" t="s">
        <v>65</v>
      </c>
      <c r="C58" s="27">
        <v>10</v>
      </c>
      <c r="D58" s="28">
        <f>E58/C58</f>
        <v>1973.4</v>
      </c>
      <c r="E58" s="29">
        <v>19734</v>
      </c>
      <c r="F58" s="30">
        <f>1558/D58</f>
        <v>0.78950035471774593</v>
      </c>
      <c r="G58" s="35" t="s">
        <v>132</v>
      </c>
    </row>
    <row r="59" spans="1:7" ht="32" x14ac:dyDescent="0.2">
      <c r="A59" s="25">
        <v>22589</v>
      </c>
      <c r="B59" s="26" t="s">
        <v>74</v>
      </c>
      <c r="C59" s="27">
        <v>10</v>
      </c>
      <c r="D59" s="28">
        <f>E59/C59</f>
        <v>1997.3</v>
      </c>
      <c r="E59" s="29">
        <v>19973</v>
      </c>
      <c r="F59" s="30">
        <f>1558/D59</f>
        <v>0.78005307164672311</v>
      </c>
      <c r="G59" s="35" t="s">
        <v>131</v>
      </c>
    </row>
    <row r="60" spans="1:7" ht="16" x14ac:dyDescent="0.2">
      <c r="A60" s="25">
        <v>22339</v>
      </c>
      <c r="B60" s="26" t="s">
        <v>107</v>
      </c>
      <c r="C60" s="27">
        <v>7</v>
      </c>
      <c r="D60" s="28">
        <f>E60/C60</f>
        <v>2024.2857142857142</v>
      </c>
      <c r="E60" s="29">
        <v>14170</v>
      </c>
      <c r="F60" s="30">
        <f>1558/D60</f>
        <v>0.76965419901199716</v>
      </c>
      <c r="G60" s="35" t="s">
        <v>132</v>
      </c>
    </row>
    <row r="61" spans="1:7" ht="32" x14ac:dyDescent="0.2">
      <c r="A61" s="25">
        <v>21035</v>
      </c>
      <c r="B61" s="26" t="s">
        <v>18</v>
      </c>
      <c r="C61" s="27">
        <v>15</v>
      </c>
      <c r="D61" s="28">
        <f>E61/C61</f>
        <v>2040.2</v>
      </c>
      <c r="E61" s="29">
        <v>30603</v>
      </c>
      <c r="F61" s="30">
        <f>1558/D61</f>
        <v>0.76365062248799132</v>
      </c>
      <c r="G61" s="35" t="s">
        <v>129</v>
      </c>
    </row>
    <row r="62" spans="1:7" ht="32" x14ac:dyDescent="0.2">
      <c r="A62" s="31" t="s">
        <v>9</v>
      </c>
      <c r="B62" s="26" t="s">
        <v>122</v>
      </c>
      <c r="C62" s="32">
        <v>11</v>
      </c>
      <c r="D62" s="33">
        <f>E62/C62</f>
        <v>2083.3636363636365</v>
      </c>
      <c r="E62" s="29">
        <v>22917</v>
      </c>
      <c r="F62" s="30">
        <f>1558/D62</f>
        <v>0.74782912248549105</v>
      </c>
      <c r="G62" s="35" t="s">
        <v>133</v>
      </c>
    </row>
    <row r="63" spans="1:7" ht="32" x14ac:dyDescent="0.2">
      <c r="A63" s="25">
        <v>20359</v>
      </c>
      <c r="B63" s="26" t="s">
        <v>96</v>
      </c>
      <c r="C63" s="27">
        <v>6</v>
      </c>
      <c r="D63" s="28">
        <f>E63/C63</f>
        <v>2194.6666666666665</v>
      </c>
      <c r="E63" s="29">
        <v>13168</v>
      </c>
      <c r="F63" s="30">
        <f>1558/D63</f>
        <v>0.70990279465370598</v>
      </c>
      <c r="G63" s="35" t="s">
        <v>128</v>
      </c>
    </row>
    <row r="64" spans="1:7" ht="32" x14ac:dyDescent="0.2">
      <c r="A64" s="25" t="s">
        <v>10</v>
      </c>
      <c r="B64" s="26" t="s">
        <v>121</v>
      </c>
      <c r="C64" s="32">
        <v>7</v>
      </c>
      <c r="D64" s="33">
        <f>E64/C64</f>
        <v>2206.2857142857142</v>
      </c>
      <c r="E64" s="29">
        <v>15444</v>
      </c>
      <c r="F64" s="30">
        <f>1558/D64</f>
        <v>0.70616420616420617</v>
      </c>
      <c r="G64" s="35" t="s">
        <v>132</v>
      </c>
    </row>
    <row r="65" spans="1:7" ht="16" x14ac:dyDescent="0.2">
      <c r="A65" s="25">
        <v>21031</v>
      </c>
      <c r="B65" s="26" t="s">
        <v>54</v>
      </c>
      <c r="C65" s="27">
        <v>13</v>
      </c>
      <c r="D65" s="28">
        <f>E65/C65</f>
        <v>2211.8461538461538</v>
      </c>
      <c r="E65" s="29">
        <v>28754</v>
      </c>
      <c r="F65" s="30">
        <f>1558/D65</f>
        <v>0.70438895458023232</v>
      </c>
      <c r="G65" s="35" t="s">
        <v>132</v>
      </c>
    </row>
    <row r="66" spans="1:7" ht="16" x14ac:dyDescent="0.2">
      <c r="A66" s="25">
        <v>22307</v>
      </c>
      <c r="B66" s="26" t="s">
        <v>104</v>
      </c>
      <c r="C66" s="27">
        <v>8</v>
      </c>
      <c r="D66" s="28">
        <f>E66/C66</f>
        <v>2390.625</v>
      </c>
      <c r="E66" s="29">
        <v>19125</v>
      </c>
      <c r="F66" s="30">
        <f>1558/D66</f>
        <v>0.65171241830065363</v>
      </c>
      <c r="G66" s="35" t="s">
        <v>132</v>
      </c>
    </row>
    <row r="67" spans="1:7" ht="16" x14ac:dyDescent="0.2">
      <c r="A67" s="25">
        <v>22085</v>
      </c>
      <c r="B67" s="26" t="s">
        <v>102</v>
      </c>
      <c r="C67" s="27">
        <v>5</v>
      </c>
      <c r="D67" s="28">
        <f>E67/C67</f>
        <v>2395.8000000000002</v>
      </c>
      <c r="E67" s="29">
        <v>11979</v>
      </c>
      <c r="F67" s="30">
        <f>1558/D67</f>
        <v>0.65030469989147666</v>
      </c>
      <c r="G67" s="35" t="s">
        <v>132</v>
      </c>
    </row>
    <row r="68" spans="1:7" ht="16" x14ac:dyDescent="0.2">
      <c r="A68" s="25">
        <v>22337</v>
      </c>
      <c r="B68" s="26" t="s">
        <v>106</v>
      </c>
      <c r="C68" s="27">
        <v>5</v>
      </c>
      <c r="D68" s="28">
        <f>E68/C68</f>
        <v>2433.1999999999998</v>
      </c>
      <c r="E68" s="29">
        <v>12166</v>
      </c>
      <c r="F68" s="30">
        <f>1558/D68</f>
        <v>0.64030905803057703</v>
      </c>
      <c r="G68" s="35" t="s">
        <v>132</v>
      </c>
    </row>
    <row r="69" spans="1:7" ht="16" x14ac:dyDescent="0.2">
      <c r="A69" s="25">
        <v>22419</v>
      </c>
      <c r="B69" s="26" t="s">
        <v>110</v>
      </c>
      <c r="C69" s="27">
        <v>6</v>
      </c>
      <c r="D69" s="28">
        <f>E69/C69</f>
        <v>2478.5</v>
      </c>
      <c r="E69" s="29">
        <v>14871</v>
      </c>
      <c r="F69" s="30">
        <f>1558/D69</f>
        <v>0.62860601170062536</v>
      </c>
      <c r="G69" s="35" t="s">
        <v>132</v>
      </c>
    </row>
    <row r="70" spans="1:7" ht="16" x14ac:dyDescent="0.2">
      <c r="A70" s="25">
        <v>20259</v>
      </c>
      <c r="B70" s="26" t="s">
        <v>95</v>
      </c>
      <c r="C70" s="27">
        <v>5</v>
      </c>
      <c r="D70" s="28">
        <f>E70/C70</f>
        <v>2490.1999999999998</v>
      </c>
      <c r="E70" s="29">
        <v>12451</v>
      </c>
      <c r="F70" s="30">
        <f>1558/D70</f>
        <v>0.62565255802746766</v>
      </c>
      <c r="G70" s="35" t="s">
        <v>132</v>
      </c>
    </row>
    <row r="71" spans="1:7" ht="32" x14ac:dyDescent="0.2">
      <c r="A71" s="25">
        <v>22587</v>
      </c>
      <c r="B71" s="26" t="s">
        <v>116</v>
      </c>
      <c r="C71" s="27">
        <v>6</v>
      </c>
      <c r="D71" s="28">
        <f>E71/C71</f>
        <v>2597.1666666666665</v>
      </c>
      <c r="E71" s="29">
        <v>15583</v>
      </c>
      <c r="F71" s="30">
        <f>1558/D71</f>
        <v>0.59988448950779705</v>
      </c>
      <c r="G71" s="35" t="s">
        <v>131</v>
      </c>
    </row>
    <row r="72" spans="1:7" ht="32" x14ac:dyDescent="0.2">
      <c r="A72" s="25">
        <v>20144</v>
      </c>
      <c r="B72" s="26" t="s">
        <v>15</v>
      </c>
      <c r="C72" s="27">
        <v>4</v>
      </c>
      <c r="D72" s="28">
        <f>E72/C72</f>
        <v>2671</v>
      </c>
      <c r="E72" s="29">
        <v>10684</v>
      </c>
      <c r="F72" s="30">
        <f>1558/D72</f>
        <v>0.58330213403219766</v>
      </c>
      <c r="G72" s="35" t="s">
        <v>131</v>
      </c>
    </row>
    <row r="73" spans="1:7" ht="64" x14ac:dyDescent="0.2">
      <c r="A73" s="31" t="s">
        <v>8</v>
      </c>
      <c r="B73" s="26" t="s">
        <v>124</v>
      </c>
      <c r="C73" s="32">
        <v>7</v>
      </c>
      <c r="D73" s="33">
        <f>E73/C73</f>
        <v>2804.5714285714284</v>
      </c>
      <c r="E73" s="29">
        <v>19632</v>
      </c>
      <c r="F73" s="30">
        <f>1558/D73</f>
        <v>0.55552159739201301</v>
      </c>
      <c r="G73" s="35" t="s">
        <v>129</v>
      </c>
    </row>
    <row r="74" spans="1:7" ht="16" x14ac:dyDescent="0.2">
      <c r="A74" s="25">
        <v>22083</v>
      </c>
      <c r="B74" s="26" t="s">
        <v>101</v>
      </c>
      <c r="C74" s="27">
        <v>6</v>
      </c>
      <c r="D74" s="28">
        <f>E74/C74</f>
        <v>2981.3333333333335</v>
      </c>
      <c r="E74" s="29">
        <v>17888</v>
      </c>
      <c r="F74" s="30">
        <f>1558/D74</f>
        <v>0.52258497316636854</v>
      </c>
      <c r="G74" s="35" t="s">
        <v>132</v>
      </c>
    </row>
    <row r="75" spans="1:7" ht="16" x14ac:dyDescent="0.2">
      <c r="A75" s="25">
        <v>22393</v>
      </c>
      <c r="B75" s="26" t="s">
        <v>108</v>
      </c>
      <c r="C75" s="27">
        <v>6</v>
      </c>
      <c r="D75" s="28">
        <f>E75/C75</f>
        <v>3032.3333333333335</v>
      </c>
      <c r="E75" s="29">
        <v>18194</v>
      </c>
      <c r="F75" s="30">
        <f>1558/D75</f>
        <v>0.51379575684291523</v>
      </c>
      <c r="G75" s="35" t="s">
        <v>132</v>
      </c>
    </row>
    <row r="76" spans="1:7" ht="48" x14ac:dyDescent="0.2">
      <c r="A76" s="25">
        <v>20253</v>
      </c>
      <c r="B76" s="26" t="s">
        <v>93</v>
      </c>
      <c r="C76" s="27">
        <v>5</v>
      </c>
      <c r="D76" s="28">
        <f>E76/C76</f>
        <v>3285.6</v>
      </c>
      <c r="E76" s="29">
        <v>16428</v>
      </c>
      <c r="F76" s="30">
        <f>1558/D76</f>
        <v>0.47419040662283907</v>
      </c>
      <c r="G76" s="35" t="s">
        <v>131</v>
      </c>
    </row>
    <row r="77" spans="1:7" ht="48" x14ac:dyDescent="0.2">
      <c r="A77" s="25">
        <v>22397</v>
      </c>
      <c r="B77" s="26" t="s">
        <v>109</v>
      </c>
      <c r="C77" s="27">
        <v>5</v>
      </c>
      <c r="D77" s="28">
        <f>E77/C77</f>
        <v>3359.6</v>
      </c>
      <c r="E77" s="29">
        <v>16798</v>
      </c>
      <c r="F77" s="30">
        <f>1558/D77</f>
        <v>0.46374568401000121</v>
      </c>
      <c r="G77" s="35" t="s">
        <v>131</v>
      </c>
    </row>
    <row r="78" spans="1:7" ht="16" x14ac:dyDescent="0.2">
      <c r="A78" s="25">
        <v>20146</v>
      </c>
      <c r="B78" s="26" t="s">
        <v>16</v>
      </c>
      <c r="C78" s="27">
        <v>3</v>
      </c>
      <c r="D78" s="28">
        <f>E78/C78</f>
        <v>3489.6666666666665</v>
      </c>
      <c r="E78" s="29">
        <v>10469</v>
      </c>
      <c r="F78" s="30">
        <f>1558/D78</f>
        <v>0.44646098003629764</v>
      </c>
      <c r="G78" s="35" t="s">
        <v>131</v>
      </c>
    </row>
    <row r="79" spans="1:7" ht="16" x14ac:dyDescent="0.2">
      <c r="A79" s="25">
        <v>22299</v>
      </c>
      <c r="B79" s="26" t="s">
        <v>120</v>
      </c>
      <c r="C79" s="32">
        <v>4</v>
      </c>
      <c r="D79" s="33">
        <f>E79/C79</f>
        <v>3554.5</v>
      </c>
      <c r="E79" s="29">
        <v>14218</v>
      </c>
      <c r="F79" s="30">
        <f>1558/D79</f>
        <v>0.43831762554508369</v>
      </c>
      <c r="G79" s="35" t="s">
        <v>132</v>
      </c>
    </row>
    <row r="80" spans="1:7" ht="16" x14ac:dyDescent="0.2">
      <c r="A80" s="25">
        <v>22523</v>
      </c>
      <c r="B80" s="26" t="s">
        <v>114</v>
      </c>
      <c r="C80" s="27">
        <v>7</v>
      </c>
      <c r="D80" s="28">
        <f>E80/C80</f>
        <v>3641</v>
      </c>
      <c r="E80" s="29">
        <v>25487</v>
      </c>
      <c r="F80" s="30">
        <f>1558/D80</f>
        <v>0.42790442186212579</v>
      </c>
      <c r="G80" s="35" t="s">
        <v>132</v>
      </c>
    </row>
    <row r="81" spans="1:7" ht="64" x14ac:dyDescent="0.2">
      <c r="A81" s="25">
        <v>21039</v>
      </c>
      <c r="B81" s="26" t="s">
        <v>99</v>
      </c>
      <c r="C81" s="27">
        <v>4</v>
      </c>
      <c r="D81" s="28">
        <f>E81/C81</f>
        <v>3791</v>
      </c>
      <c r="E81" s="41">
        <v>15164</v>
      </c>
      <c r="F81" s="30">
        <f>1558/D81</f>
        <v>0.41097335795304668</v>
      </c>
      <c r="G81" s="35" t="s">
        <v>134</v>
      </c>
    </row>
    <row r="82" spans="1:7" ht="16" x14ac:dyDescent="0.2">
      <c r="A82" s="25">
        <v>22459</v>
      </c>
      <c r="B82" s="26" t="s">
        <v>112</v>
      </c>
      <c r="C82" s="27">
        <v>5</v>
      </c>
      <c r="D82" s="28">
        <f>E82/C82</f>
        <v>3798.2</v>
      </c>
      <c r="E82" s="29">
        <v>18991</v>
      </c>
      <c r="F82" s="30">
        <f>1558/D82</f>
        <v>0.41019430256437261</v>
      </c>
      <c r="G82" s="35" t="s">
        <v>132</v>
      </c>
    </row>
    <row r="83" spans="1:7" ht="16" x14ac:dyDescent="0.2">
      <c r="A83" s="25" t="s">
        <v>11</v>
      </c>
      <c r="B83" s="26" t="s">
        <v>120</v>
      </c>
      <c r="C83" s="32">
        <v>7</v>
      </c>
      <c r="D83" s="33">
        <f>E83/C83</f>
        <v>4163.7142857142853</v>
      </c>
      <c r="E83" s="29">
        <v>29146</v>
      </c>
      <c r="F83" s="30">
        <f>1558/D83</f>
        <v>0.37418513689700134</v>
      </c>
      <c r="G83" s="35" t="s">
        <v>132</v>
      </c>
    </row>
    <row r="84" spans="1:7" ht="16" x14ac:dyDescent="0.2">
      <c r="A84" s="25">
        <v>22455</v>
      </c>
      <c r="B84" s="26" t="s">
        <v>112</v>
      </c>
      <c r="C84" s="27">
        <v>4</v>
      </c>
      <c r="D84" s="28">
        <f>E84/C84</f>
        <v>4549.25</v>
      </c>
      <c r="E84" s="29">
        <v>18197</v>
      </c>
      <c r="F84" s="30">
        <f>1558/D84</f>
        <v>0.3424740341814585</v>
      </c>
      <c r="G84" s="35" t="s">
        <v>132</v>
      </c>
    </row>
    <row r="85" spans="1:7" ht="32" x14ac:dyDescent="0.2">
      <c r="A85" s="25">
        <v>20255</v>
      </c>
      <c r="B85" s="26" t="s">
        <v>94</v>
      </c>
      <c r="C85" s="27">
        <v>3</v>
      </c>
      <c r="D85" s="28">
        <f>E85/C85</f>
        <v>4590</v>
      </c>
      <c r="E85" s="29">
        <v>13770</v>
      </c>
      <c r="F85" s="30">
        <f>1558/D85</f>
        <v>0.33943355119825708</v>
      </c>
      <c r="G85" s="35" t="s">
        <v>132</v>
      </c>
    </row>
    <row r="86" spans="1:7" ht="16" x14ac:dyDescent="0.2">
      <c r="A86" s="25">
        <v>22763</v>
      </c>
      <c r="B86" s="26" t="s">
        <v>117</v>
      </c>
      <c r="C86" s="27">
        <v>4</v>
      </c>
      <c r="D86" s="28">
        <f>E86/C86</f>
        <v>4745.5</v>
      </c>
      <c r="E86" s="29">
        <v>18982</v>
      </c>
      <c r="F86" s="30">
        <f>1558/D86</f>
        <v>0.32831103150352964</v>
      </c>
      <c r="G86" s="35" t="s">
        <v>134</v>
      </c>
    </row>
    <row r="87" spans="1:7" ht="32" x14ac:dyDescent="0.2">
      <c r="A87" s="43" t="s">
        <v>12</v>
      </c>
      <c r="B87" s="26" t="s">
        <v>119</v>
      </c>
      <c r="C87" s="32">
        <v>5</v>
      </c>
      <c r="D87" s="33">
        <f>E87/C87</f>
        <v>5127.3999999999996</v>
      </c>
      <c r="E87" s="29">
        <v>25637</v>
      </c>
      <c r="F87" s="30">
        <f>1558/D87</f>
        <v>0.30385770565978859</v>
      </c>
      <c r="G87" s="35" t="s">
        <v>134</v>
      </c>
    </row>
    <row r="88" spans="1:7" ht="48" x14ac:dyDescent="0.2">
      <c r="A88" s="25">
        <v>22769</v>
      </c>
      <c r="B88" s="26" t="s">
        <v>118</v>
      </c>
      <c r="C88" s="27">
        <v>3</v>
      </c>
      <c r="D88" s="28">
        <f>E88/C88</f>
        <v>5477.666666666667</v>
      </c>
      <c r="E88" s="29">
        <v>16433</v>
      </c>
      <c r="F88" s="30">
        <f>1558/D88</f>
        <v>0.28442767601776908</v>
      </c>
      <c r="G88" s="35" t="s">
        <v>132</v>
      </c>
    </row>
    <row r="89" spans="1:7" ht="64" x14ac:dyDescent="0.2">
      <c r="A89" s="25">
        <v>20251</v>
      </c>
      <c r="B89" s="26" t="s">
        <v>125</v>
      </c>
      <c r="C89" s="27">
        <v>2</v>
      </c>
      <c r="D89" s="28">
        <f>E89/C89</f>
        <v>5486</v>
      </c>
      <c r="E89" s="29">
        <v>10972</v>
      </c>
      <c r="F89" s="30">
        <f>1558/D89</f>
        <v>0.28399562522785271</v>
      </c>
      <c r="G89" s="35" t="s">
        <v>129</v>
      </c>
    </row>
    <row r="90" spans="1:7" ht="48" x14ac:dyDescent="0.2">
      <c r="A90" s="25" t="s">
        <v>7</v>
      </c>
      <c r="B90" s="26" t="s">
        <v>126</v>
      </c>
      <c r="C90" s="27">
        <v>3</v>
      </c>
      <c r="D90" s="28">
        <f>E90/C90</f>
        <v>5819.333333333333</v>
      </c>
      <c r="E90" s="29">
        <v>17458</v>
      </c>
      <c r="F90" s="30">
        <f>1558/D90</f>
        <v>0.26772826211478978</v>
      </c>
      <c r="G90" s="35" t="s">
        <v>131</v>
      </c>
    </row>
    <row r="91" spans="1:7" ht="32" x14ac:dyDescent="0.2">
      <c r="A91" s="25">
        <v>22457</v>
      </c>
      <c r="B91" s="26" t="s">
        <v>113</v>
      </c>
      <c r="C91" s="27">
        <v>3</v>
      </c>
      <c r="D91" s="28">
        <f>E91/C91</f>
        <v>6688.333333333333</v>
      </c>
      <c r="E91" s="29">
        <v>20065</v>
      </c>
      <c r="F91" s="30">
        <f>1558/D91</f>
        <v>0.23294293545975581</v>
      </c>
      <c r="G91" s="35" t="s">
        <v>132</v>
      </c>
    </row>
    <row r="92" spans="1:7" ht="64" x14ac:dyDescent="0.2">
      <c r="A92" s="25">
        <v>22335</v>
      </c>
      <c r="B92" s="26" t="s">
        <v>105</v>
      </c>
      <c r="C92" s="27">
        <v>2</v>
      </c>
      <c r="D92" s="28">
        <f>E92/C92</f>
        <v>6887.5</v>
      </c>
      <c r="E92" s="29">
        <v>13775</v>
      </c>
      <c r="F92" s="30">
        <f>1558/D92</f>
        <v>0.22620689655172413</v>
      </c>
      <c r="G92" s="35" t="s">
        <v>132</v>
      </c>
    </row>
    <row r="93" spans="1:7" x14ac:dyDescent="0.2">
      <c r="F93" s="30">
        <f>SUM(F92:F92)</f>
        <v>0.22620689655172413</v>
      </c>
    </row>
    <row r="94" spans="1:7" x14ac:dyDescent="0.2">
      <c r="A94" s="31" t="s">
        <v>13</v>
      </c>
      <c r="C94" s="32">
        <v>3</v>
      </c>
      <c r="D94" s="33"/>
    </row>
  </sheetData>
  <sortState ref="A2:H94">
    <sortCondition descending="1" ref="F1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6"/>
  <sheetViews>
    <sheetView workbookViewId="0">
      <pane ySplit="1" topLeftCell="A2" activePane="bottomLeft" state="frozen"/>
      <selection pane="bottomLeft" activeCell="H74" sqref="H74"/>
    </sheetView>
  </sheetViews>
  <sheetFormatPr baseColWidth="10" defaultRowHeight="15" x14ac:dyDescent="0.2"/>
  <cols>
    <col min="1" max="1" width="11.5" customWidth="1"/>
    <col min="2" max="2" width="31.5" customWidth="1"/>
    <col min="5" max="6" width="11.5" style="4"/>
    <col min="7" max="7" width="11.5" style="17" customWidth="1"/>
    <col min="8" max="8" width="18.83203125" customWidth="1"/>
  </cols>
  <sheetData>
    <row r="1" spans="1:9" x14ac:dyDescent="0.2">
      <c r="A1" s="5" t="s">
        <v>0</v>
      </c>
      <c r="B1" s="5" t="s">
        <v>1</v>
      </c>
      <c r="C1" s="5" t="s">
        <v>2</v>
      </c>
      <c r="D1" s="5" t="s">
        <v>4</v>
      </c>
      <c r="E1" s="6" t="s">
        <v>39</v>
      </c>
      <c r="F1" s="6" t="s">
        <v>5</v>
      </c>
      <c r="G1" s="16" t="s">
        <v>84</v>
      </c>
      <c r="H1" t="s">
        <v>155</v>
      </c>
    </row>
    <row r="2" spans="1:9" ht="16" thickBot="1" x14ac:dyDescent="0.25">
      <c r="A2" s="9">
        <v>22559</v>
      </c>
      <c r="B2" t="s">
        <v>73</v>
      </c>
      <c r="D2" s="10">
        <v>13</v>
      </c>
      <c r="E2" s="4">
        <f>F2/D2</f>
        <v>1126</v>
      </c>
      <c r="F2" s="4">
        <v>14638</v>
      </c>
      <c r="G2" s="17">
        <f>5189/E2</f>
        <v>4.6083481349911191</v>
      </c>
      <c r="H2" t="s">
        <v>140</v>
      </c>
      <c r="I2" t="s">
        <v>86</v>
      </c>
    </row>
    <row r="3" spans="1:9" ht="33" thickBot="1" x14ac:dyDescent="0.25">
      <c r="A3" s="1">
        <v>20539</v>
      </c>
      <c r="B3" s="40" t="s">
        <v>152</v>
      </c>
      <c r="D3" s="2">
        <v>9</v>
      </c>
      <c r="E3" s="4">
        <v>1531</v>
      </c>
      <c r="F3" s="4">
        <v>13780</v>
      </c>
      <c r="G3" s="17">
        <v>3.4</v>
      </c>
      <c r="H3" t="s">
        <v>153</v>
      </c>
    </row>
    <row r="4" spans="1:9" ht="17" thickBot="1" x14ac:dyDescent="0.25">
      <c r="A4" s="1">
        <v>21073</v>
      </c>
      <c r="B4" s="7" t="s">
        <v>22</v>
      </c>
      <c r="D4" s="2">
        <v>17</v>
      </c>
      <c r="E4" s="4">
        <f>F4/D4</f>
        <v>1627.3529411764705</v>
      </c>
      <c r="F4" s="4">
        <v>27665</v>
      </c>
      <c r="G4" s="17">
        <f>5189/E4</f>
        <v>3.1886137719139711</v>
      </c>
      <c r="H4" t="s">
        <v>139</v>
      </c>
    </row>
    <row r="5" spans="1:9" ht="16" thickBot="1" x14ac:dyDescent="0.25">
      <c r="A5" s="1">
        <v>20097</v>
      </c>
      <c r="B5" t="s">
        <v>138</v>
      </c>
      <c r="D5" s="2">
        <v>1</v>
      </c>
      <c r="E5" s="4">
        <v>1690</v>
      </c>
      <c r="F5" s="4">
        <v>1690</v>
      </c>
      <c r="G5" s="17">
        <v>3.1</v>
      </c>
      <c r="H5" t="s">
        <v>139</v>
      </c>
    </row>
    <row r="6" spans="1:9" ht="16" thickBot="1" x14ac:dyDescent="0.25">
      <c r="A6" s="1">
        <v>22043</v>
      </c>
      <c r="B6" t="s">
        <v>19</v>
      </c>
      <c r="D6" s="2">
        <v>12</v>
      </c>
      <c r="E6" s="4">
        <f>F6/D6</f>
        <v>1705</v>
      </c>
      <c r="F6" s="4">
        <v>20460</v>
      </c>
      <c r="G6" s="17">
        <f>5189/E6</f>
        <v>3.0434017595307918</v>
      </c>
      <c r="H6" t="s">
        <v>91</v>
      </c>
    </row>
    <row r="7" spans="1:9" ht="16" thickBot="1" x14ac:dyDescent="0.25">
      <c r="A7" s="1">
        <v>20099</v>
      </c>
      <c r="B7" t="s">
        <v>47</v>
      </c>
      <c r="D7" s="2">
        <v>5</v>
      </c>
      <c r="E7" s="4">
        <f>F7/D7</f>
        <v>1810</v>
      </c>
      <c r="F7" s="4">
        <v>9050</v>
      </c>
      <c r="G7" s="17">
        <f>5189/E7</f>
        <v>2.866850828729282</v>
      </c>
      <c r="H7" t="s">
        <v>89</v>
      </c>
    </row>
    <row r="8" spans="1:9" ht="32" customHeight="1" thickBot="1" x14ac:dyDescent="0.25">
      <c r="A8" s="9">
        <v>22115</v>
      </c>
      <c r="B8" t="s">
        <v>24</v>
      </c>
      <c r="D8" s="10">
        <v>11</v>
      </c>
      <c r="E8" s="4">
        <f>F8/D8</f>
        <v>1897.909090909091</v>
      </c>
      <c r="F8" s="4">
        <v>20877</v>
      </c>
      <c r="G8" s="17">
        <f>5189/E8</f>
        <v>2.7340614072903193</v>
      </c>
      <c r="H8" t="s">
        <v>87</v>
      </c>
    </row>
    <row r="9" spans="1:9" ht="16" thickBot="1" x14ac:dyDescent="0.25">
      <c r="A9" s="1">
        <v>21109</v>
      </c>
      <c r="B9" t="s">
        <v>20</v>
      </c>
      <c r="D9" s="2">
        <v>13</v>
      </c>
      <c r="E9" s="4">
        <f>F9/D9</f>
        <v>2021.3076923076924</v>
      </c>
      <c r="F9" s="4">
        <v>26277</v>
      </c>
      <c r="G9" s="17">
        <f>5189/E9</f>
        <v>2.5671499790691477</v>
      </c>
      <c r="H9" t="s">
        <v>153</v>
      </c>
    </row>
    <row r="10" spans="1:9" ht="31" customHeight="1" thickBot="1" x14ac:dyDescent="0.25">
      <c r="A10" s="1">
        <v>20459</v>
      </c>
      <c r="B10" s="40" t="s">
        <v>151</v>
      </c>
      <c r="D10" s="2">
        <v>3</v>
      </c>
      <c r="E10" s="4">
        <v>2382</v>
      </c>
      <c r="F10" s="15">
        <v>7147</v>
      </c>
      <c r="G10" s="17">
        <v>2.2000000000000002</v>
      </c>
      <c r="H10" t="s">
        <v>139</v>
      </c>
    </row>
    <row r="11" spans="1:9" ht="17" thickBot="1" x14ac:dyDescent="0.25">
      <c r="A11" s="1">
        <v>21029</v>
      </c>
      <c r="B11" s="40" t="s">
        <v>53</v>
      </c>
      <c r="D11" s="2">
        <v>8</v>
      </c>
      <c r="E11" s="4">
        <v>2337</v>
      </c>
      <c r="F11" s="15">
        <v>18701</v>
      </c>
      <c r="G11" s="17">
        <v>2.2000000000000002</v>
      </c>
      <c r="H11" t="s">
        <v>90</v>
      </c>
    </row>
    <row r="12" spans="1:9" ht="16" thickBot="1" x14ac:dyDescent="0.25">
      <c r="A12" s="1">
        <v>21107</v>
      </c>
      <c r="B12" t="s">
        <v>14</v>
      </c>
      <c r="D12" s="2">
        <v>9</v>
      </c>
      <c r="E12" s="4">
        <f>F12/D12</f>
        <v>2459.5555555555557</v>
      </c>
      <c r="F12" s="4">
        <v>22136</v>
      </c>
      <c r="G12" s="17">
        <f>5189/E12</f>
        <v>2.1097307553306828</v>
      </c>
      <c r="H12" t="s">
        <v>153</v>
      </c>
    </row>
    <row r="13" spans="1:9" ht="17" thickBot="1" x14ac:dyDescent="0.25">
      <c r="A13" s="57">
        <v>22589</v>
      </c>
      <c r="B13" s="7" t="s">
        <v>74</v>
      </c>
      <c r="D13" s="10">
        <v>8</v>
      </c>
      <c r="E13" s="4">
        <f>F13/D13</f>
        <v>2496.625</v>
      </c>
      <c r="F13" s="4">
        <v>19973</v>
      </c>
      <c r="G13" s="17">
        <f>5189/E13</f>
        <v>2.0784058478946577</v>
      </c>
      <c r="H13" t="s">
        <v>140</v>
      </c>
    </row>
    <row r="14" spans="1:9" ht="48" customHeight="1" x14ac:dyDescent="0.2">
      <c r="A14" s="48">
        <v>22309</v>
      </c>
      <c r="B14" t="s">
        <v>32</v>
      </c>
      <c r="D14" s="54">
        <v>9</v>
      </c>
      <c r="E14" s="4">
        <f>F14/D14</f>
        <v>2507.6666666666665</v>
      </c>
      <c r="F14" s="15">
        <v>22569</v>
      </c>
      <c r="G14" s="17">
        <f>5189/E14</f>
        <v>2.0692542868536488</v>
      </c>
      <c r="H14" t="s">
        <v>139</v>
      </c>
    </row>
    <row r="15" spans="1:9" ht="17" thickBot="1" x14ac:dyDescent="0.25">
      <c r="A15" s="9">
        <v>22143</v>
      </c>
      <c r="B15" s="51" t="s">
        <v>27</v>
      </c>
      <c r="D15" s="10">
        <v>7</v>
      </c>
      <c r="E15" s="4">
        <v>2587</v>
      </c>
      <c r="F15" s="29">
        <v>18114</v>
      </c>
      <c r="G15" s="17">
        <v>2</v>
      </c>
      <c r="H15" t="s">
        <v>156</v>
      </c>
    </row>
    <row r="16" spans="1:9" ht="33" thickBot="1" x14ac:dyDescent="0.25">
      <c r="A16" s="9">
        <v>22297</v>
      </c>
      <c r="B16" s="38" t="s">
        <v>157</v>
      </c>
      <c r="D16" s="10">
        <v>6</v>
      </c>
      <c r="E16" s="4">
        <v>2574</v>
      </c>
      <c r="F16" s="29">
        <v>15444</v>
      </c>
      <c r="G16" s="17">
        <v>2</v>
      </c>
      <c r="H16" t="s">
        <v>156</v>
      </c>
    </row>
    <row r="17" spans="1:8" ht="16" thickBot="1" x14ac:dyDescent="0.25">
      <c r="A17" s="9">
        <v>22175</v>
      </c>
      <c r="B17" t="s">
        <v>30</v>
      </c>
      <c r="D17" s="10">
        <v>7</v>
      </c>
      <c r="E17" s="4">
        <f>F17/D17</f>
        <v>2709.4285714285716</v>
      </c>
      <c r="F17" s="4">
        <v>18966</v>
      </c>
      <c r="G17" s="17">
        <f>5189/E17</f>
        <v>1.9151639776442053</v>
      </c>
      <c r="H17" t="s">
        <v>156</v>
      </c>
    </row>
    <row r="18" spans="1:8" ht="17" thickBot="1" x14ac:dyDescent="0.25">
      <c r="A18" s="1">
        <v>20537</v>
      </c>
      <c r="B18" s="40" t="s">
        <v>51</v>
      </c>
      <c r="D18" s="2">
        <v>6</v>
      </c>
      <c r="E18" s="4">
        <v>2749</v>
      </c>
      <c r="F18" s="15">
        <v>16495</v>
      </c>
      <c r="G18" s="17">
        <v>1.9</v>
      </c>
      <c r="H18" t="s">
        <v>139</v>
      </c>
    </row>
    <row r="19" spans="1:8" ht="16" thickBot="1" x14ac:dyDescent="0.25">
      <c r="A19" s="9">
        <v>22049</v>
      </c>
      <c r="B19" t="s">
        <v>62</v>
      </c>
      <c r="D19" s="10">
        <v>8</v>
      </c>
      <c r="E19" s="4">
        <v>2744</v>
      </c>
      <c r="F19" s="29">
        <v>21955</v>
      </c>
      <c r="G19" s="17">
        <v>1.9</v>
      </c>
      <c r="H19" t="s">
        <v>139</v>
      </c>
    </row>
    <row r="20" spans="1:8" ht="33" thickBot="1" x14ac:dyDescent="0.25">
      <c r="A20" s="9">
        <v>22527</v>
      </c>
      <c r="B20" s="7" t="s">
        <v>71</v>
      </c>
      <c r="D20" s="10">
        <v>6</v>
      </c>
      <c r="E20" s="4">
        <f>F20/D20</f>
        <v>2787.8333333333335</v>
      </c>
      <c r="F20" s="4">
        <v>16727</v>
      </c>
      <c r="G20" s="17">
        <f>5189/E20</f>
        <v>1.8613020864470615</v>
      </c>
      <c r="H20" t="s">
        <v>89</v>
      </c>
    </row>
    <row r="21" spans="1:8" ht="17" thickBot="1" x14ac:dyDescent="0.25">
      <c r="A21" s="1">
        <v>22041</v>
      </c>
      <c r="B21" s="7" t="s">
        <v>59</v>
      </c>
      <c r="D21" s="2">
        <v>5</v>
      </c>
      <c r="E21" s="4">
        <v>2924</v>
      </c>
      <c r="F21" s="4">
        <v>14620</v>
      </c>
      <c r="G21" s="17">
        <v>1.8</v>
      </c>
      <c r="H21" t="s">
        <v>90</v>
      </c>
    </row>
    <row r="22" spans="1:8" x14ac:dyDescent="0.2">
      <c r="A22" s="12" t="s">
        <v>46</v>
      </c>
      <c r="B22" t="s">
        <v>79</v>
      </c>
      <c r="D22" s="11">
        <v>9</v>
      </c>
      <c r="E22" s="4">
        <f>F22/D22</f>
        <v>2970.8888888888887</v>
      </c>
      <c r="F22" s="4">
        <v>26738</v>
      </c>
      <c r="G22" s="17">
        <f>5189/E22</f>
        <v>1.7466153040616352</v>
      </c>
      <c r="H22" t="s">
        <v>90</v>
      </c>
    </row>
    <row r="23" spans="1:8" ht="16" thickBot="1" x14ac:dyDescent="0.25">
      <c r="A23" s="9">
        <v>22117</v>
      </c>
      <c r="B23" t="s">
        <v>25</v>
      </c>
      <c r="D23" s="10">
        <v>8</v>
      </c>
      <c r="E23" s="4">
        <f>F23/D23</f>
        <v>3025.875</v>
      </c>
      <c r="F23" s="4">
        <v>24207</v>
      </c>
      <c r="G23" s="17">
        <f>5189/E23</f>
        <v>1.7148758623538647</v>
      </c>
      <c r="H23" t="s">
        <v>88</v>
      </c>
    </row>
    <row r="24" spans="1:8" ht="33" thickBot="1" x14ac:dyDescent="0.25">
      <c r="A24" s="46" t="s">
        <v>43</v>
      </c>
      <c r="B24" s="7" t="s">
        <v>33</v>
      </c>
      <c r="D24" s="53">
        <v>5</v>
      </c>
      <c r="E24" s="4">
        <v>3078</v>
      </c>
      <c r="F24" s="4">
        <v>15391</v>
      </c>
      <c r="G24" s="17">
        <v>1.7</v>
      </c>
      <c r="H24" t="s">
        <v>90</v>
      </c>
    </row>
    <row r="25" spans="1:8" ht="16" thickBot="1" x14ac:dyDescent="0.25">
      <c r="A25" s="1">
        <v>22045</v>
      </c>
      <c r="B25" t="s">
        <v>60</v>
      </c>
      <c r="D25" s="2">
        <v>7</v>
      </c>
      <c r="E25" s="4">
        <v>3287</v>
      </c>
      <c r="F25" s="15">
        <v>23011</v>
      </c>
      <c r="G25" s="17">
        <v>1.6</v>
      </c>
      <c r="H25" t="s">
        <v>139</v>
      </c>
    </row>
    <row r="26" spans="1:8" ht="33" thickBot="1" x14ac:dyDescent="0.25">
      <c r="A26" s="9">
        <v>22767</v>
      </c>
      <c r="B26" s="7" t="s">
        <v>37</v>
      </c>
      <c r="D26" s="10">
        <v>8</v>
      </c>
      <c r="E26" s="4">
        <f>F26/D26</f>
        <v>3378.125</v>
      </c>
      <c r="F26" s="4">
        <v>27025</v>
      </c>
      <c r="G26" s="17">
        <f>5189/E26</f>
        <v>1.5360592044403329</v>
      </c>
      <c r="H26" t="s">
        <v>139</v>
      </c>
    </row>
    <row r="27" spans="1:8" ht="17" thickBot="1" x14ac:dyDescent="0.25">
      <c r="A27" s="9">
        <v>22765</v>
      </c>
      <c r="B27" s="7" t="s">
        <v>36</v>
      </c>
      <c r="D27" s="10">
        <v>7</v>
      </c>
      <c r="E27" s="4">
        <f>F27/D27</f>
        <v>3442.1428571428573</v>
      </c>
      <c r="F27" s="4">
        <v>24095</v>
      </c>
      <c r="G27" s="17">
        <f>5189/E27</f>
        <v>1.5074911807428926</v>
      </c>
      <c r="H27" t="s">
        <v>139</v>
      </c>
    </row>
    <row r="28" spans="1:8" ht="17" thickBot="1" x14ac:dyDescent="0.25">
      <c r="A28" s="9">
        <v>22339</v>
      </c>
      <c r="B28" s="51" t="s">
        <v>107</v>
      </c>
      <c r="D28" s="10">
        <v>4</v>
      </c>
      <c r="E28" s="4">
        <v>3542</v>
      </c>
      <c r="F28" s="4">
        <v>14170</v>
      </c>
      <c r="G28" s="17">
        <v>1.5</v>
      </c>
      <c r="H28" t="s">
        <v>89</v>
      </c>
    </row>
    <row r="29" spans="1:8" ht="16" thickBot="1" x14ac:dyDescent="0.25">
      <c r="A29" s="9">
        <v>22149</v>
      </c>
      <c r="B29" t="s">
        <v>28</v>
      </c>
      <c r="D29" s="10">
        <v>7</v>
      </c>
      <c r="E29" s="4">
        <f>F29/D29</f>
        <v>3470.1428571428573</v>
      </c>
      <c r="F29" s="4">
        <v>24291</v>
      </c>
      <c r="G29" s="17">
        <f>5189/E29</f>
        <v>1.4953274875468279</v>
      </c>
      <c r="H29" t="s">
        <v>156</v>
      </c>
    </row>
    <row r="30" spans="1:8" ht="16" thickBot="1" x14ac:dyDescent="0.25">
      <c r="A30" s="9">
        <v>22119</v>
      </c>
      <c r="B30" t="s">
        <v>26</v>
      </c>
      <c r="D30" s="10">
        <v>8</v>
      </c>
      <c r="E30" s="4">
        <f>F30/D30</f>
        <v>3622.125</v>
      </c>
      <c r="F30" s="4">
        <v>28977</v>
      </c>
      <c r="G30" s="17">
        <f>5189/E30</f>
        <v>1.4325844635400491</v>
      </c>
      <c r="H30" t="s">
        <v>88</v>
      </c>
    </row>
    <row r="31" spans="1:8" ht="16" thickBot="1" x14ac:dyDescent="0.25">
      <c r="A31" s="9">
        <v>22159</v>
      </c>
      <c r="B31" t="s">
        <v>29</v>
      </c>
      <c r="D31" s="10">
        <v>9</v>
      </c>
      <c r="E31" s="4">
        <f>F31/D31</f>
        <v>3707.1111111111113</v>
      </c>
      <c r="F31" s="4">
        <v>33364</v>
      </c>
      <c r="G31" s="17">
        <f>5189/E31</f>
        <v>1.3997422371418295</v>
      </c>
      <c r="H31" t="s">
        <v>156</v>
      </c>
    </row>
    <row r="32" spans="1:8" ht="16" thickBot="1" x14ac:dyDescent="0.25">
      <c r="A32" s="9">
        <v>22179</v>
      </c>
      <c r="B32" t="s">
        <v>31</v>
      </c>
      <c r="D32" s="10">
        <v>5</v>
      </c>
      <c r="E32" s="4">
        <f>F32/D32</f>
        <v>3707.4</v>
      </c>
      <c r="F32" s="15">
        <v>18537</v>
      </c>
      <c r="G32" s="17">
        <f>5189/E32</f>
        <v>1.3996331661002319</v>
      </c>
      <c r="H32" t="s">
        <v>156</v>
      </c>
    </row>
    <row r="33" spans="1:8" ht="16" thickBot="1" x14ac:dyDescent="0.25">
      <c r="A33" s="9">
        <v>22587</v>
      </c>
      <c r="B33" t="s">
        <v>116</v>
      </c>
      <c r="D33" s="10">
        <v>4</v>
      </c>
      <c r="E33" s="4">
        <f>F33/D33</f>
        <v>3895.75</v>
      </c>
      <c r="F33" s="29">
        <v>15583</v>
      </c>
      <c r="G33" s="17">
        <f>5189/E33</f>
        <v>1.3319643200924085</v>
      </c>
      <c r="H33" t="s">
        <v>161</v>
      </c>
    </row>
    <row r="34" spans="1:8" ht="17" thickBot="1" x14ac:dyDescent="0.25">
      <c r="A34" s="1">
        <v>20259</v>
      </c>
      <c r="B34" s="7" t="s">
        <v>146</v>
      </c>
      <c r="D34" s="2">
        <v>3</v>
      </c>
      <c r="E34" s="4">
        <v>4150</v>
      </c>
      <c r="F34" s="4">
        <v>12451</v>
      </c>
      <c r="G34" s="17">
        <v>1.3</v>
      </c>
      <c r="H34" t="s">
        <v>89</v>
      </c>
    </row>
    <row r="35" spans="1:8" ht="33" thickBot="1" x14ac:dyDescent="0.25">
      <c r="A35" s="1">
        <v>21075</v>
      </c>
      <c r="B35" s="7" t="s">
        <v>23</v>
      </c>
      <c r="D35" s="2">
        <v>6</v>
      </c>
      <c r="E35" s="4">
        <f>F35/D35</f>
        <v>4119.666666666667</v>
      </c>
      <c r="F35" s="4">
        <v>24718</v>
      </c>
      <c r="G35" s="17">
        <f>5189/E35</f>
        <v>1.2595679262076218</v>
      </c>
      <c r="H35" t="s">
        <v>153</v>
      </c>
    </row>
    <row r="36" spans="1:8" ht="16" thickBot="1" x14ac:dyDescent="0.25">
      <c r="A36" s="9">
        <v>22111</v>
      </c>
      <c r="B36" t="s">
        <v>21</v>
      </c>
      <c r="D36" s="54">
        <v>7</v>
      </c>
      <c r="E36" s="4">
        <f>F36/D36</f>
        <v>4311.4285714285716</v>
      </c>
      <c r="F36" s="4">
        <v>30180</v>
      </c>
      <c r="G36" s="17">
        <f>5189/E36</f>
        <v>1.2035453943008614</v>
      </c>
      <c r="H36" t="s">
        <v>153</v>
      </c>
    </row>
    <row r="37" spans="1:8" x14ac:dyDescent="0.2">
      <c r="A37" s="45">
        <v>22047</v>
      </c>
      <c r="B37" s="12" t="s">
        <v>61</v>
      </c>
      <c r="D37" s="54">
        <v>4</v>
      </c>
      <c r="E37" s="4">
        <v>4186</v>
      </c>
      <c r="F37" s="15">
        <v>16747</v>
      </c>
      <c r="G37" s="17">
        <v>1.2</v>
      </c>
      <c r="H37" t="s">
        <v>89</v>
      </c>
    </row>
    <row r="38" spans="1:8" ht="17" thickBot="1" x14ac:dyDescent="0.25">
      <c r="A38" s="1">
        <v>21149</v>
      </c>
      <c r="B38" s="26" t="s">
        <v>122</v>
      </c>
      <c r="D38" s="2">
        <v>5</v>
      </c>
      <c r="E38" s="4">
        <v>4583</v>
      </c>
      <c r="F38" s="29">
        <v>22917</v>
      </c>
      <c r="G38" s="17">
        <v>1.1000000000000001</v>
      </c>
      <c r="H38" t="s">
        <v>153</v>
      </c>
    </row>
    <row r="39" spans="1:8" ht="16" thickBot="1" x14ac:dyDescent="0.25">
      <c r="A39" s="9">
        <v>22335</v>
      </c>
      <c r="B39" s="31" t="s">
        <v>159</v>
      </c>
      <c r="D39" s="10">
        <v>3</v>
      </c>
      <c r="E39" s="4">
        <v>4591</v>
      </c>
      <c r="F39" s="15">
        <v>13775</v>
      </c>
      <c r="G39" s="17">
        <v>1.1000000000000001</v>
      </c>
      <c r="H39" t="s">
        <v>89</v>
      </c>
    </row>
    <row r="40" spans="1:8" ht="16" thickBot="1" x14ac:dyDescent="0.25">
      <c r="A40" s="1">
        <v>20146</v>
      </c>
      <c r="B40" t="s">
        <v>16</v>
      </c>
      <c r="D40" s="2">
        <v>2</v>
      </c>
      <c r="E40" s="4">
        <v>5235</v>
      </c>
      <c r="F40" s="4">
        <v>10469</v>
      </c>
      <c r="G40" s="17">
        <v>1</v>
      </c>
      <c r="H40" t="s">
        <v>140</v>
      </c>
    </row>
    <row r="41" spans="1:8" ht="17" thickBot="1" x14ac:dyDescent="0.25">
      <c r="A41" s="1">
        <v>21033</v>
      </c>
      <c r="B41" s="40" t="s">
        <v>55</v>
      </c>
      <c r="D41" s="2">
        <v>3</v>
      </c>
      <c r="E41" s="4">
        <v>5249</v>
      </c>
      <c r="F41" s="4">
        <v>15749</v>
      </c>
      <c r="G41" s="17">
        <v>1</v>
      </c>
      <c r="H41" t="s">
        <v>90</v>
      </c>
    </row>
    <row r="42" spans="1:8" ht="17" thickBot="1" x14ac:dyDescent="0.25">
      <c r="A42" s="1">
        <v>21147</v>
      </c>
      <c r="B42" s="7" t="s">
        <v>58</v>
      </c>
      <c r="D42" s="2">
        <v>4</v>
      </c>
      <c r="E42" s="4">
        <v>4956</v>
      </c>
      <c r="F42" s="4">
        <v>19824</v>
      </c>
      <c r="G42" s="17">
        <v>1</v>
      </c>
      <c r="H42" t="s">
        <v>153</v>
      </c>
    </row>
    <row r="43" spans="1:8" ht="17" thickBot="1" x14ac:dyDescent="0.25">
      <c r="A43" s="9">
        <v>22523</v>
      </c>
      <c r="B43" s="51" t="s">
        <v>114</v>
      </c>
      <c r="D43" s="10">
        <v>5</v>
      </c>
      <c r="E43" s="4">
        <v>5097</v>
      </c>
      <c r="F43" s="15">
        <v>25487</v>
      </c>
      <c r="G43" s="17">
        <v>1</v>
      </c>
      <c r="H43" t="s">
        <v>89</v>
      </c>
    </row>
    <row r="44" spans="1:8" ht="17" thickBot="1" x14ac:dyDescent="0.25">
      <c r="A44" s="9">
        <v>22763</v>
      </c>
      <c r="B44" s="26" t="s">
        <v>117</v>
      </c>
      <c r="D44" s="10">
        <v>3</v>
      </c>
      <c r="E44" s="4">
        <v>5194</v>
      </c>
      <c r="F44" s="58">
        <v>15583</v>
      </c>
      <c r="G44" s="17">
        <v>1</v>
      </c>
      <c r="H44" t="s">
        <v>162</v>
      </c>
    </row>
    <row r="45" spans="1:8" ht="49" thickBot="1" x14ac:dyDescent="0.25">
      <c r="A45" s="47" t="s">
        <v>148</v>
      </c>
      <c r="B45" s="39" t="s">
        <v>149</v>
      </c>
      <c r="D45" s="55">
        <v>5</v>
      </c>
      <c r="E45" s="4">
        <v>5683</v>
      </c>
      <c r="F45" s="4">
        <v>28419</v>
      </c>
      <c r="G45" s="17">
        <v>0.9</v>
      </c>
      <c r="H45" t="s">
        <v>150</v>
      </c>
    </row>
    <row r="46" spans="1:8" ht="49" thickBot="1" x14ac:dyDescent="0.25">
      <c r="A46" s="1">
        <v>21079</v>
      </c>
      <c r="B46" s="7" t="s">
        <v>57</v>
      </c>
      <c r="D46" s="2">
        <v>4</v>
      </c>
      <c r="E46" s="4">
        <v>5811</v>
      </c>
      <c r="F46" s="4">
        <v>23246</v>
      </c>
      <c r="G46" s="17">
        <v>0.9</v>
      </c>
      <c r="H46" t="s">
        <v>139</v>
      </c>
    </row>
    <row r="47" spans="1:8" ht="17" thickBot="1" x14ac:dyDescent="0.25">
      <c r="A47" s="9">
        <v>22087</v>
      </c>
      <c r="B47" s="51" t="s">
        <v>64</v>
      </c>
      <c r="D47" s="10">
        <v>2</v>
      </c>
      <c r="E47" s="4">
        <v>6068</v>
      </c>
      <c r="F47" s="15">
        <v>12136</v>
      </c>
      <c r="G47" s="17">
        <v>0.9</v>
      </c>
      <c r="H47" t="s">
        <v>156</v>
      </c>
    </row>
    <row r="48" spans="1:8" ht="16" thickBot="1" x14ac:dyDescent="0.25">
      <c r="A48" s="9">
        <v>22145</v>
      </c>
      <c r="B48" t="s">
        <v>66</v>
      </c>
      <c r="D48" s="10">
        <v>4</v>
      </c>
      <c r="E48" s="4">
        <v>5814</v>
      </c>
      <c r="F48" s="4">
        <v>23258</v>
      </c>
      <c r="G48" s="17">
        <v>0.9</v>
      </c>
      <c r="H48" t="s">
        <v>156</v>
      </c>
    </row>
    <row r="49" spans="1:8" ht="16" thickBot="1" x14ac:dyDescent="0.25">
      <c r="A49" s="9">
        <v>22337</v>
      </c>
      <c r="B49" t="s">
        <v>106</v>
      </c>
      <c r="D49" s="10">
        <v>2</v>
      </c>
      <c r="E49" s="4">
        <v>6083</v>
      </c>
      <c r="F49" s="4">
        <v>12166</v>
      </c>
      <c r="G49" s="17">
        <v>0.9</v>
      </c>
      <c r="H49" t="s">
        <v>89</v>
      </c>
    </row>
    <row r="50" spans="1:8" ht="16" thickBot="1" x14ac:dyDescent="0.25">
      <c r="A50" s="9">
        <v>22609</v>
      </c>
      <c r="B50" t="s">
        <v>76</v>
      </c>
      <c r="D50" s="10">
        <v>2</v>
      </c>
      <c r="E50" s="4">
        <f>F50/D50</f>
        <v>5850</v>
      </c>
      <c r="F50" s="15">
        <v>11700</v>
      </c>
      <c r="G50" s="17">
        <f>5189/E50</f>
        <v>0.88700854700854703</v>
      </c>
      <c r="H50" t="s">
        <v>140</v>
      </c>
    </row>
    <row r="51" spans="1:8" ht="16" thickBot="1" x14ac:dyDescent="0.25">
      <c r="A51" s="9">
        <v>22547</v>
      </c>
      <c r="B51" t="s">
        <v>34</v>
      </c>
      <c r="D51" s="10">
        <v>4</v>
      </c>
      <c r="E51" s="4">
        <f>F51/D51</f>
        <v>6070.75</v>
      </c>
      <c r="F51" s="29">
        <v>24283</v>
      </c>
      <c r="G51" s="17">
        <f>5189/E51</f>
        <v>0.85475435489848861</v>
      </c>
      <c r="H51" t="s">
        <v>139</v>
      </c>
    </row>
    <row r="52" spans="1:8" x14ac:dyDescent="0.2">
      <c r="A52" s="45">
        <v>22081</v>
      </c>
      <c r="B52" t="s">
        <v>63</v>
      </c>
      <c r="D52" s="3">
        <v>2</v>
      </c>
      <c r="E52" s="4">
        <v>6562</v>
      </c>
      <c r="F52" s="29">
        <v>13124</v>
      </c>
      <c r="G52" s="17">
        <v>0.8</v>
      </c>
      <c r="H52" t="s">
        <v>89</v>
      </c>
    </row>
    <row r="53" spans="1:8" ht="16" x14ac:dyDescent="0.2">
      <c r="A53" s="45">
        <v>22459</v>
      </c>
      <c r="B53" s="51" t="s">
        <v>112</v>
      </c>
      <c r="D53" s="54">
        <v>3</v>
      </c>
      <c r="E53" s="4">
        <v>6330</v>
      </c>
      <c r="F53" s="15">
        <v>18991</v>
      </c>
      <c r="G53" s="17">
        <v>0.8</v>
      </c>
      <c r="H53" t="s">
        <v>89</v>
      </c>
    </row>
    <row r="54" spans="1:8" ht="16" thickBot="1" x14ac:dyDescent="0.25">
      <c r="A54" s="9">
        <v>22549</v>
      </c>
      <c r="B54" t="s">
        <v>35</v>
      </c>
      <c r="D54" s="10">
        <v>4</v>
      </c>
      <c r="E54" s="4">
        <f>F54/D54</f>
        <v>6577.75</v>
      </c>
      <c r="F54" s="15">
        <v>26311</v>
      </c>
      <c r="G54" s="17">
        <f>5189/E54</f>
        <v>0.78887157462658208</v>
      </c>
      <c r="H54" t="s">
        <v>139</v>
      </c>
    </row>
    <row r="55" spans="1:8" ht="16" thickBot="1" x14ac:dyDescent="0.25">
      <c r="A55" s="1">
        <v>20149</v>
      </c>
      <c r="B55" t="s">
        <v>16</v>
      </c>
      <c r="D55" s="2">
        <v>2</v>
      </c>
      <c r="E55" s="4">
        <v>3888</v>
      </c>
      <c r="F55" s="29">
        <v>7777</v>
      </c>
      <c r="G55" s="17">
        <v>0.7</v>
      </c>
      <c r="H55" t="s">
        <v>141</v>
      </c>
    </row>
    <row r="56" spans="1:8" ht="16" thickBot="1" x14ac:dyDescent="0.25">
      <c r="A56" s="1">
        <v>21031</v>
      </c>
      <c r="B56" s="12" t="s">
        <v>54</v>
      </c>
      <c r="D56" s="2">
        <v>4</v>
      </c>
      <c r="E56" s="4">
        <v>7188</v>
      </c>
      <c r="F56" s="4">
        <v>28754</v>
      </c>
      <c r="G56" s="17">
        <v>0.7</v>
      </c>
      <c r="H56" t="s">
        <v>89</v>
      </c>
    </row>
    <row r="57" spans="1:8" ht="33" thickBot="1" x14ac:dyDescent="0.25">
      <c r="A57" s="1">
        <v>21077</v>
      </c>
      <c r="B57" s="26" t="s">
        <v>56</v>
      </c>
      <c r="D57" s="2">
        <v>3</v>
      </c>
      <c r="E57" s="4">
        <v>7784</v>
      </c>
      <c r="F57" s="4">
        <v>23354</v>
      </c>
      <c r="G57" s="17">
        <v>0.7</v>
      </c>
      <c r="H57" t="s">
        <v>139</v>
      </c>
    </row>
    <row r="58" spans="1:8" ht="16" thickBot="1" x14ac:dyDescent="0.25">
      <c r="A58" s="49" t="s">
        <v>41</v>
      </c>
      <c r="B58" t="s">
        <v>63</v>
      </c>
      <c r="D58" s="55">
        <v>4</v>
      </c>
      <c r="E58" s="4">
        <v>7466</v>
      </c>
      <c r="F58" s="4">
        <v>29866</v>
      </c>
      <c r="G58" s="17">
        <v>0.7</v>
      </c>
      <c r="H58" t="s">
        <v>89</v>
      </c>
    </row>
    <row r="59" spans="1:8" x14ac:dyDescent="0.2">
      <c r="A59" s="57">
        <v>22359</v>
      </c>
      <c r="B59" t="s">
        <v>68</v>
      </c>
      <c r="D59" s="54">
        <v>3</v>
      </c>
      <c r="E59" s="4">
        <v>7435</v>
      </c>
      <c r="F59" s="4">
        <v>22305</v>
      </c>
      <c r="G59" s="17">
        <v>0.7</v>
      </c>
      <c r="H59" t="s">
        <v>90</v>
      </c>
    </row>
    <row r="60" spans="1:8" x14ac:dyDescent="0.2">
      <c r="A60" t="s">
        <v>42</v>
      </c>
      <c r="B60" s="12" t="s">
        <v>67</v>
      </c>
      <c r="D60" s="11">
        <v>4</v>
      </c>
      <c r="E60" s="4">
        <v>8217</v>
      </c>
      <c r="F60" s="4">
        <v>32871</v>
      </c>
      <c r="G60" s="17">
        <v>0.6</v>
      </c>
      <c r="H60" t="s">
        <v>156</v>
      </c>
    </row>
    <row r="61" spans="1:8" ht="48" x14ac:dyDescent="0.2">
      <c r="A61" s="45">
        <v>22769</v>
      </c>
      <c r="B61" s="52" t="s">
        <v>163</v>
      </c>
      <c r="D61" s="54">
        <v>2</v>
      </c>
      <c r="E61" s="4">
        <v>8216</v>
      </c>
      <c r="F61" s="15">
        <v>16433</v>
      </c>
      <c r="G61" s="17">
        <v>0.6</v>
      </c>
      <c r="H61" t="s">
        <v>89</v>
      </c>
    </row>
    <row r="62" spans="1:8" ht="65" thickBot="1" x14ac:dyDescent="0.25">
      <c r="A62" s="44" t="s">
        <v>44</v>
      </c>
      <c r="B62" s="26" t="s">
        <v>160</v>
      </c>
      <c r="D62" s="53">
        <v>4</v>
      </c>
      <c r="E62" s="4">
        <v>11360</v>
      </c>
      <c r="F62" s="29">
        <v>45442</v>
      </c>
      <c r="G62" s="42">
        <v>0.5</v>
      </c>
      <c r="H62" t="s">
        <v>90</v>
      </c>
    </row>
    <row r="63" spans="1:8" ht="16" thickBot="1" x14ac:dyDescent="0.25">
      <c r="A63" s="1">
        <v>20251</v>
      </c>
      <c r="B63" s="31" t="s">
        <v>143</v>
      </c>
      <c r="D63" s="2">
        <v>1</v>
      </c>
      <c r="E63" s="37">
        <v>10.972</v>
      </c>
      <c r="F63" s="56">
        <v>10.972</v>
      </c>
      <c r="G63" s="17">
        <v>0.5</v>
      </c>
      <c r="H63" t="s">
        <v>90</v>
      </c>
    </row>
    <row r="64" spans="1:8" ht="49" thickBot="1" x14ac:dyDescent="0.25">
      <c r="A64" s="50" t="s">
        <v>40</v>
      </c>
      <c r="B64" s="40" t="s">
        <v>154</v>
      </c>
      <c r="D64" s="55">
        <v>4</v>
      </c>
      <c r="E64" s="4">
        <v>11441</v>
      </c>
      <c r="F64" s="4">
        <v>45767</v>
      </c>
      <c r="G64" s="17">
        <v>0.5</v>
      </c>
      <c r="H64" t="s">
        <v>150</v>
      </c>
    </row>
    <row r="65" spans="1:8" ht="33" thickBot="1" x14ac:dyDescent="0.25">
      <c r="A65" s="9">
        <v>22089</v>
      </c>
      <c r="B65" s="51" t="s">
        <v>65</v>
      </c>
      <c r="D65" s="10">
        <v>2</v>
      </c>
      <c r="E65" s="4">
        <v>9867</v>
      </c>
      <c r="F65" s="4">
        <v>19734</v>
      </c>
      <c r="G65" s="17">
        <v>0.5</v>
      </c>
      <c r="H65" t="s">
        <v>156</v>
      </c>
    </row>
    <row r="66" spans="1:8" ht="16" thickBot="1" x14ac:dyDescent="0.25">
      <c r="A66" s="49" t="s">
        <v>11</v>
      </c>
      <c r="B66" t="s">
        <v>158</v>
      </c>
      <c r="D66" s="53">
        <v>3</v>
      </c>
      <c r="E66" s="4">
        <v>9715</v>
      </c>
      <c r="F66" s="15">
        <v>29146</v>
      </c>
      <c r="G66" s="17">
        <v>0.5</v>
      </c>
      <c r="H66" t="s">
        <v>156</v>
      </c>
    </row>
    <row r="67" spans="1:8" ht="33" thickBot="1" x14ac:dyDescent="0.25">
      <c r="A67" s="1">
        <v>20144</v>
      </c>
      <c r="B67" s="7" t="s">
        <v>15</v>
      </c>
      <c r="D67" s="2">
        <v>1</v>
      </c>
      <c r="E67" s="4">
        <f>F67/D67</f>
        <v>10684</v>
      </c>
      <c r="F67" s="4">
        <v>10684</v>
      </c>
      <c r="G67" s="17">
        <f>5189/E67</f>
        <v>0.48567952077873455</v>
      </c>
      <c r="H67" t="s">
        <v>90</v>
      </c>
    </row>
    <row r="68" spans="1:8" ht="16" thickBot="1" x14ac:dyDescent="0.25">
      <c r="A68" s="9">
        <v>22147</v>
      </c>
      <c r="B68" t="s">
        <v>27</v>
      </c>
      <c r="D68" s="10">
        <v>2</v>
      </c>
      <c r="E68" s="4">
        <f>F68/D68</f>
        <v>11323</v>
      </c>
      <c r="F68" s="4">
        <v>22646</v>
      </c>
      <c r="G68" s="17">
        <f>5189/E68</f>
        <v>0.45827077629603463</v>
      </c>
      <c r="H68" t="s">
        <v>156</v>
      </c>
    </row>
    <row r="69" spans="1:8" ht="33" thickBot="1" x14ac:dyDescent="0.25">
      <c r="A69" s="9">
        <v>22529</v>
      </c>
      <c r="B69" s="7" t="s">
        <v>72</v>
      </c>
      <c r="D69" s="10">
        <v>2</v>
      </c>
      <c r="E69" s="4">
        <f>F69/D69</f>
        <v>11456.5</v>
      </c>
      <c r="F69" s="4">
        <v>22913</v>
      </c>
      <c r="G69" s="17">
        <f>5189/E69</f>
        <v>0.45293065072229738</v>
      </c>
      <c r="H69" t="s">
        <v>90</v>
      </c>
    </row>
    <row r="70" spans="1:8" ht="16" thickBot="1" x14ac:dyDescent="0.25">
      <c r="A70" s="1">
        <v>20535</v>
      </c>
      <c r="B70" t="s">
        <v>50</v>
      </c>
      <c r="D70" s="2">
        <v>2</v>
      </c>
      <c r="E70" s="4">
        <v>12725</v>
      </c>
      <c r="F70" s="15">
        <v>25471</v>
      </c>
      <c r="G70" s="17">
        <v>0.4</v>
      </c>
      <c r="H70" t="s">
        <v>89</v>
      </c>
    </row>
    <row r="71" spans="1:8" ht="16" x14ac:dyDescent="0.2">
      <c r="A71" t="s">
        <v>45</v>
      </c>
      <c r="B71" s="51" t="s">
        <v>111</v>
      </c>
      <c r="D71" s="11">
        <v>3</v>
      </c>
      <c r="E71" s="4">
        <v>12706</v>
      </c>
      <c r="F71" s="4">
        <v>38118</v>
      </c>
      <c r="G71" s="17">
        <v>0.4</v>
      </c>
      <c r="H71" t="s">
        <v>89</v>
      </c>
    </row>
    <row r="72" spans="1:8" ht="33" thickBot="1" x14ac:dyDescent="0.25">
      <c r="A72" s="1">
        <v>20253</v>
      </c>
      <c r="B72" s="38" t="s">
        <v>144</v>
      </c>
      <c r="D72" s="2">
        <v>1</v>
      </c>
      <c r="E72" s="4">
        <v>16428</v>
      </c>
      <c r="F72" s="4">
        <v>16428</v>
      </c>
      <c r="G72" s="17">
        <v>0.32</v>
      </c>
      <c r="H72" t="s">
        <v>90</v>
      </c>
    </row>
    <row r="73" spans="1:8" ht="16" thickBot="1" x14ac:dyDescent="0.25">
      <c r="A73" s="1">
        <v>20148</v>
      </c>
      <c r="B73" s="31" t="s">
        <v>16</v>
      </c>
      <c r="D73" s="2">
        <v>0</v>
      </c>
      <c r="H73" t="s">
        <v>140</v>
      </c>
    </row>
    <row r="74" spans="1:8" ht="33" thickBot="1" x14ac:dyDescent="0.25">
      <c r="A74" s="1">
        <v>20249</v>
      </c>
      <c r="B74" s="7" t="s">
        <v>142</v>
      </c>
      <c r="D74" s="2">
        <v>0</v>
      </c>
      <c r="F74" s="4">
        <v>9681</v>
      </c>
      <c r="H74" t="s">
        <v>90</v>
      </c>
    </row>
    <row r="75" spans="1:8" ht="33" thickBot="1" x14ac:dyDescent="0.25">
      <c r="A75" s="1">
        <v>20255</v>
      </c>
      <c r="B75" s="7" t="s">
        <v>145</v>
      </c>
      <c r="D75" s="2">
        <v>0</v>
      </c>
      <c r="F75" s="4">
        <v>13770</v>
      </c>
      <c r="H75" t="s">
        <v>90</v>
      </c>
    </row>
    <row r="76" spans="1:8" ht="17" thickBot="1" x14ac:dyDescent="0.25">
      <c r="A76" s="1">
        <v>20355</v>
      </c>
      <c r="B76" s="7" t="s">
        <v>147</v>
      </c>
      <c r="D76" s="2">
        <v>0</v>
      </c>
      <c r="F76" s="29">
        <v>4381</v>
      </c>
      <c r="H76" t="s">
        <v>139</v>
      </c>
    </row>
  </sheetData>
  <sortState ref="A2:I77">
    <sortCondition descending="1" ref="G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"/>
  <sheetViews>
    <sheetView workbookViewId="0">
      <selection activeCell="I13" sqref="I13"/>
    </sheetView>
  </sheetViews>
  <sheetFormatPr baseColWidth="10" defaultRowHeight="15" x14ac:dyDescent="0.2"/>
  <cols>
    <col min="1" max="1" width="17.33203125" customWidth="1"/>
    <col min="2" max="2" width="32.5" bestFit="1" customWidth="1"/>
    <col min="5" max="5" width="11.5" style="4"/>
    <col min="7" max="7" width="14.33203125" style="19" customWidth="1"/>
    <col min="8" max="8" width="17" customWidth="1"/>
  </cols>
  <sheetData>
    <row r="1" spans="1:8" x14ac:dyDescent="0.2">
      <c r="A1" s="5" t="s">
        <v>0</v>
      </c>
      <c r="B1" s="5" t="s">
        <v>1</v>
      </c>
      <c r="C1" s="5" t="s">
        <v>2</v>
      </c>
      <c r="D1" s="5" t="s">
        <v>48</v>
      </c>
      <c r="E1" s="6" t="s">
        <v>49</v>
      </c>
      <c r="F1" s="6" t="s">
        <v>5</v>
      </c>
      <c r="G1" s="18" t="s">
        <v>164</v>
      </c>
      <c r="H1" t="s">
        <v>155</v>
      </c>
    </row>
    <row r="2" spans="1:8" x14ac:dyDescent="0.2">
      <c r="A2">
        <v>21073</v>
      </c>
      <c r="B2" t="s">
        <v>22</v>
      </c>
      <c r="D2">
        <v>19</v>
      </c>
      <c r="E2" s="4">
        <f>F2/D2</f>
        <v>1456.0526315789473</v>
      </c>
      <c r="F2" s="4">
        <v>27665</v>
      </c>
      <c r="G2" s="19">
        <f>7448/E2</f>
        <v>5.1151997108259533</v>
      </c>
      <c r="H2" t="s">
        <v>139</v>
      </c>
    </row>
    <row r="3" spans="1:8" x14ac:dyDescent="0.2">
      <c r="A3">
        <v>22043</v>
      </c>
      <c r="B3" t="s">
        <v>19</v>
      </c>
      <c r="D3">
        <v>14</v>
      </c>
      <c r="E3" s="4">
        <f>F3/D3</f>
        <v>1461.4285714285713</v>
      </c>
      <c r="F3" s="4">
        <v>20460</v>
      </c>
      <c r="G3" s="19">
        <f>7448/E3</f>
        <v>5.0963831867057676</v>
      </c>
      <c r="H3" t="s">
        <v>139</v>
      </c>
    </row>
    <row r="4" spans="1:8" ht="32" x14ac:dyDescent="0.2">
      <c r="A4">
        <v>22391</v>
      </c>
      <c r="B4" s="7" t="s">
        <v>33</v>
      </c>
      <c r="D4">
        <v>10</v>
      </c>
      <c r="E4" s="4">
        <f>F4/D4</f>
        <v>1539.1</v>
      </c>
      <c r="F4" s="4">
        <v>15391</v>
      </c>
      <c r="G4" s="19">
        <f>7448/E4</f>
        <v>4.8391917354297966</v>
      </c>
      <c r="H4" t="s">
        <v>90</v>
      </c>
    </row>
    <row r="5" spans="1:8" x14ac:dyDescent="0.2">
      <c r="A5">
        <v>21109</v>
      </c>
      <c r="B5" t="s">
        <v>20</v>
      </c>
      <c r="D5">
        <v>11</v>
      </c>
      <c r="E5" s="4">
        <f>F5/D5</f>
        <v>2388.818181818182</v>
      </c>
      <c r="F5" s="4">
        <v>26277</v>
      </c>
      <c r="G5" s="19">
        <f>7448/E5</f>
        <v>3.1178597252349962</v>
      </c>
      <c r="H5" t="s">
        <v>153</v>
      </c>
    </row>
    <row r="6" spans="1:8" x14ac:dyDescent="0.2">
      <c r="A6">
        <v>21075</v>
      </c>
      <c r="B6" t="s">
        <v>23</v>
      </c>
      <c r="D6">
        <v>10</v>
      </c>
      <c r="E6" s="4">
        <v>2471</v>
      </c>
      <c r="F6" s="4">
        <v>24718</v>
      </c>
      <c r="G6" s="19">
        <v>3</v>
      </c>
      <c r="H6" t="s">
        <v>153</v>
      </c>
    </row>
    <row r="7" spans="1:8" x14ac:dyDescent="0.2">
      <c r="A7">
        <v>22159</v>
      </c>
      <c r="B7" t="s">
        <v>29</v>
      </c>
      <c r="D7">
        <v>10</v>
      </c>
      <c r="E7" s="4">
        <f>F7/D7</f>
        <v>3336.4</v>
      </c>
      <c r="F7" s="4">
        <v>33364</v>
      </c>
      <c r="G7" s="19">
        <f>7448/E7</f>
        <v>2.2323462414578588</v>
      </c>
      <c r="H7" t="s">
        <v>89</v>
      </c>
    </row>
    <row r="8" spans="1:8" x14ac:dyDescent="0.2">
      <c r="A8" t="s">
        <v>165</v>
      </c>
      <c r="B8" t="s">
        <v>166</v>
      </c>
      <c r="D8">
        <v>11</v>
      </c>
      <c r="E8" s="4">
        <v>5819</v>
      </c>
      <c r="F8" s="4">
        <v>64018</v>
      </c>
      <c r="G8" s="19">
        <v>1.3</v>
      </c>
      <c r="H8" t="s">
        <v>89</v>
      </c>
    </row>
  </sheetData>
  <sortState ref="A2:H18">
    <sortCondition descending="1" ref="G1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9"/>
  <sheetViews>
    <sheetView workbookViewId="0">
      <selection activeCell="D2" sqref="D2"/>
    </sheetView>
  </sheetViews>
  <sheetFormatPr baseColWidth="10" defaultRowHeight="15" x14ac:dyDescent="0.2"/>
  <cols>
    <col min="2" max="2" width="11.5" style="4"/>
    <col min="4" max="4" width="11.5" style="4"/>
    <col min="6" max="6" width="11.5" style="4"/>
  </cols>
  <sheetData>
    <row r="1" spans="1:7" x14ac:dyDescent="0.2">
      <c r="A1" t="s">
        <v>80</v>
      </c>
      <c r="B1" s="4" t="s">
        <v>38</v>
      </c>
      <c r="C1" t="s">
        <v>85</v>
      </c>
      <c r="D1" s="4" t="s">
        <v>81</v>
      </c>
      <c r="E1" t="s">
        <v>82</v>
      </c>
      <c r="F1" s="4" t="s">
        <v>83</v>
      </c>
      <c r="G1" t="s">
        <v>5</v>
      </c>
    </row>
    <row r="2" spans="1:7" x14ac:dyDescent="0.2">
      <c r="A2">
        <v>1219</v>
      </c>
      <c r="B2" s="4">
        <f>G2/A2</f>
        <v>1557.9655455291222</v>
      </c>
      <c r="C2">
        <v>366</v>
      </c>
      <c r="D2" s="4">
        <f>G2/C2</f>
        <v>5188.9617486338802</v>
      </c>
      <c r="E2">
        <v>255</v>
      </c>
      <c r="F2" s="4">
        <f>G2/E2</f>
        <v>7447.6862745098042</v>
      </c>
      <c r="G2" s="4">
        <v>1899160</v>
      </c>
    </row>
    <row r="3" spans="1:7" x14ac:dyDescent="0.2">
      <c r="A3" s="8"/>
      <c r="B3" s="15"/>
      <c r="C3" s="12"/>
      <c r="D3" s="15"/>
      <c r="E3" s="13"/>
      <c r="F3" s="15"/>
      <c r="G3" s="8"/>
    </row>
    <row r="4" spans="1:7" x14ac:dyDescent="0.2">
      <c r="A4" s="8"/>
      <c r="B4" s="15"/>
      <c r="C4" s="12"/>
      <c r="D4" s="15"/>
      <c r="E4" s="13"/>
      <c r="F4" s="15"/>
      <c r="G4" s="8"/>
    </row>
    <row r="5" spans="1:7" x14ac:dyDescent="0.2">
      <c r="A5" s="8"/>
      <c r="B5" s="15"/>
      <c r="C5" s="12"/>
      <c r="D5" s="15"/>
      <c r="E5" s="13"/>
      <c r="F5" s="15"/>
      <c r="G5" s="8"/>
    </row>
    <row r="6" spans="1:7" x14ac:dyDescent="0.2">
      <c r="A6" s="8"/>
      <c r="B6" s="15"/>
      <c r="C6" s="12"/>
      <c r="D6" s="15"/>
      <c r="E6" s="13"/>
      <c r="F6" s="15"/>
      <c r="G6" s="8"/>
    </row>
    <row r="7" spans="1:7" x14ac:dyDescent="0.2">
      <c r="A7" s="8"/>
      <c r="B7" s="15"/>
      <c r="C7" s="12"/>
      <c r="D7" s="15"/>
      <c r="E7" s="13"/>
      <c r="F7" s="15"/>
      <c r="G7" s="8"/>
    </row>
    <row r="8" spans="1:7" x14ac:dyDescent="0.2">
      <c r="A8" s="8"/>
      <c r="B8" s="15"/>
      <c r="C8" s="12"/>
      <c r="D8" s="15"/>
      <c r="E8" s="13"/>
      <c r="F8" s="15"/>
      <c r="G8" s="8"/>
    </row>
    <row r="9" spans="1:7" x14ac:dyDescent="0.2">
      <c r="A9" s="8"/>
      <c r="B9" s="15"/>
      <c r="C9" s="12"/>
      <c r="D9" s="15"/>
      <c r="E9" s="13"/>
      <c r="F9" s="15"/>
      <c r="G9" s="8"/>
    </row>
    <row r="10" spans="1:7" x14ac:dyDescent="0.2">
      <c r="A10" s="8"/>
      <c r="B10" s="15"/>
      <c r="C10" s="12"/>
      <c r="D10" s="15"/>
      <c r="E10" s="13"/>
      <c r="F10" s="15"/>
      <c r="G10" s="8"/>
    </row>
    <row r="11" spans="1:7" x14ac:dyDescent="0.2">
      <c r="A11" s="8"/>
      <c r="B11" s="15"/>
      <c r="C11" s="12"/>
      <c r="D11" s="15"/>
      <c r="E11" s="13"/>
      <c r="F11" s="15"/>
      <c r="G11" s="8"/>
    </row>
    <row r="12" spans="1:7" x14ac:dyDescent="0.2">
      <c r="A12" s="8"/>
      <c r="B12" s="15"/>
      <c r="C12" s="12"/>
      <c r="D12" s="15"/>
      <c r="E12" s="13"/>
      <c r="F12" s="15"/>
      <c r="G12" s="8"/>
    </row>
    <row r="13" spans="1:7" x14ac:dyDescent="0.2">
      <c r="A13" s="8"/>
      <c r="B13" s="15"/>
      <c r="C13" s="12"/>
      <c r="D13" s="15"/>
      <c r="E13" s="13"/>
      <c r="F13" s="15"/>
      <c r="G13" s="8"/>
    </row>
    <row r="14" spans="1:7" x14ac:dyDescent="0.2">
      <c r="A14" s="8"/>
      <c r="B14" s="15"/>
      <c r="C14" s="12"/>
      <c r="D14" s="15"/>
      <c r="E14" s="13"/>
      <c r="F14" s="15"/>
      <c r="G14" s="8"/>
    </row>
    <row r="15" spans="1:7" x14ac:dyDescent="0.2">
      <c r="A15" s="8"/>
      <c r="B15" s="15"/>
      <c r="C15" s="12"/>
      <c r="D15" s="15"/>
      <c r="E15" s="13"/>
      <c r="F15" s="15"/>
      <c r="G15" s="8"/>
    </row>
    <row r="16" spans="1:7" x14ac:dyDescent="0.2">
      <c r="A16" s="8"/>
      <c r="B16" s="15"/>
      <c r="C16" s="12"/>
      <c r="D16" s="15"/>
      <c r="E16" s="13"/>
      <c r="F16" s="15"/>
      <c r="G16" s="8"/>
    </row>
    <row r="17" spans="1:7" x14ac:dyDescent="0.2">
      <c r="A17" s="8"/>
      <c r="B17" s="15"/>
      <c r="C17" s="12"/>
      <c r="D17" s="15"/>
      <c r="E17" s="13"/>
      <c r="F17" s="15"/>
      <c r="G17" s="8"/>
    </row>
    <row r="18" spans="1:7" x14ac:dyDescent="0.2">
      <c r="A18" s="8"/>
      <c r="B18" s="15"/>
      <c r="C18" s="12"/>
      <c r="D18" s="15"/>
      <c r="E18" s="13"/>
      <c r="F18" s="15"/>
      <c r="G18" s="8"/>
    </row>
    <row r="19" spans="1:7" x14ac:dyDescent="0.2">
      <c r="A19" s="8"/>
      <c r="B19" s="15"/>
      <c r="C19" s="12"/>
      <c r="D19" s="15"/>
      <c r="E19" s="13"/>
      <c r="F19" s="15"/>
      <c r="G19" s="8"/>
    </row>
    <row r="20" spans="1:7" x14ac:dyDescent="0.2">
      <c r="A20" s="8"/>
      <c r="B20" s="15"/>
      <c r="C20" s="12"/>
      <c r="D20" s="15"/>
      <c r="E20" s="13"/>
      <c r="F20" s="15"/>
      <c r="G20" s="8"/>
    </row>
    <row r="21" spans="1:7" x14ac:dyDescent="0.2">
      <c r="A21" s="8"/>
      <c r="B21" s="15"/>
      <c r="C21" s="12"/>
      <c r="D21" s="15"/>
      <c r="E21" s="13"/>
      <c r="F21" s="15"/>
      <c r="G21" s="8"/>
    </row>
    <row r="22" spans="1:7" x14ac:dyDescent="0.2">
      <c r="A22" s="8"/>
      <c r="B22" s="15"/>
      <c r="C22" s="12"/>
      <c r="D22" s="15"/>
      <c r="E22" s="13"/>
      <c r="F22" s="15"/>
      <c r="G22" s="8"/>
    </row>
    <row r="23" spans="1:7" x14ac:dyDescent="0.2">
      <c r="A23" s="8"/>
      <c r="B23" s="15"/>
      <c r="C23" s="12"/>
      <c r="D23" s="15"/>
      <c r="E23" s="13"/>
      <c r="F23" s="15"/>
      <c r="G23" s="8"/>
    </row>
    <row r="24" spans="1:7" x14ac:dyDescent="0.2">
      <c r="A24" s="8"/>
      <c r="B24" s="15"/>
      <c r="C24" s="12"/>
      <c r="D24" s="15"/>
      <c r="E24" s="13"/>
      <c r="F24" s="15"/>
      <c r="G24" s="8"/>
    </row>
    <row r="25" spans="1:7" x14ac:dyDescent="0.2">
      <c r="A25" s="8"/>
      <c r="B25" s="15"/>
      <c r="C25" s="12"/>
      <c r="D25" s="15"/>
      <c r="E25" s="13"/>
      <c r="F25" s="15"/>
      <c r="G25" s="8"/>
    </row>
    <row r="26" spans="1:7" x14ac:dyDescent="0.2">
      <c r="A26" s="8"/>
      <c r="B26" s="15"/>
      <c r="C26" s="12"/>
      <c r="D26" s="15"/>
      <c r="E26" s="13"/>
      <c r="F26" s="15"/>
      <c r="G26" s="8"/>
    </row>
    <row r="27" spans="1:7" x14ac:dyDescent="0.2">
      <c r="A27" s="8"/>
      <c r="B27" s="15"/>
      <c r="C27" s="12"/>
      <c r="D27" s="15"/>
      <c r="E27" s="13"/>
      <c r="F27" s="15"/>
      <c r="G27" s="8"/>
    </row>
    <row r="28" spans="1:7" x14ac:dyDescent="0.2">
      <c r="A28" s="8"/>
      <c r="B28" s="15"/>
      <c r="C28" s="12"/>
      <c r="D28" s="15"/>
      <c r="E28" s="13"/>
      <c r="F28" s="15"/>
      <c r="G28" s="8"/>
    </row>
    <row r="29" spans="1:7" x14ac:dyDescent="0.2">
      <c r="A29" s="8"/>
      <c r="B29" s="15"/>
      <c r="C29" s="12"/>
      <c r="D29" s="15"/>
      <c r="E29" s="13"/>
      <c r="F29" s="15"/>
      <c r="G29" s="8"/>
    </row>
    <row r="30" spans="1:7" x14ac:dyDescent="0.2">
      <c r="A30" s="8"/>
      <c r="B30" s="15"/>
      <c r="C30" s="12"/>
      <c r="D30" s="15"/>
      <c r="E30" s="13"/>
      <c r="F30" s="15"/>
      <c r="G30" s="8"/>
    </row>
    <row r="31" spans="1:7" x14ac:dyDescent="0.2">
      <c r="A31" s="8"/>
      <c r="B31" s="15"/>
      <c r="C31" s="12"/>
      <c r="D31" s="15"/>
      <c r="E31" s="13"/>
      <c r="F31" s="15"/>
      <c r="G31" s="8"/>
    </row>
    <row r="32" spans="1:7" x14ac:dyDescent="0.2">
      <c r="A32" s="8"/>
      <c r="B32" s="15"/>
      <c r="C32" s="12"/>
      <c r="D32" s="15"/>
      <c r="E32" s="13"/>
      <c r="F32" s="15"/>
      <c r="G32" s="8"/>
    </row>
    <row r="33" spans="1:7" x14ac:dyDescent="0.2">
      <c r="A33" s="8"/>
      <c r="B33" s="15"/>
      <c r="C33" s="12"/>
      <c r="D33" s="15"/>
      <c r="E33" s="13"/>
      <c r="F33" s="15"/>
      <c r="G33" s="8"/>
    </row>
    <row r="34" spans="1:7" x14ac:dyDescent="0.2">
      <c r="A34" s="8"/>
      <c r="B34" s="15"/>
      <c r="C34" s="12"/>
      <c r="D34" s="15"/>
      <c r="E34" s="13"/>
      <c r="F34" s="15"/>
      <c r="G34" s="8"/>
    </row>
    <row r="35" spans="1:7" x14ac:dyDescent="0.2">
      <c r="A35" s="8"/>
      <c r="B35" s="15"/>
      <c r="C35" s="12"/>
      <c r="D35" s="15"/>
      <c r="E35" s="13"/>
      <c r="F35" s="15"/>
      <c r="G35" s="14"/>
    </row>
    <row r="36" spans="1:7" x14ac:dyDescent="0.2">
      <c r="A36" s="8"/>
      <c r="B36" s="15"/>
      <c r="C36" s="12"/>
      <c r="D36" s="15"/>
      <c r="E36" s="13"/>
      <c r="F36" s="15"/>
      <c r="G36" s="14"/>
    </row>
    <row r="37" spans="1:7" x14ac:dyDescent="0.2">
      <c r="A37" s="8"/>
      <c r="B37" s="15"/>
      <c r="C37" s="12"/>
      <c r="D37" s="15"/>
      <c r="E37" s="13"/>
      <c r="F37" s="15"/>
      <c r="G37" s="14"/>
    </row>
    <row r="38" spans="1:7" x14ac:dyDescent="0.2">
      <c r="A38" s="8"/>
      <c r="B38" s="15"/>
      <c r="C38" s="12"/>
      <c r="D38" s="15"/>
      <c r="E38" s="13"/>
      <c r="F38" s="15"/>
      <c r="G38" s="14"/>
    </row>
    <row r="39" spans="1:7" x14ac:dyDescent="0.2">
      <c r="A39" s="8"/>
      <c r="B39" s="15"/>
      <c r="C39" s="12"/>
      <c r="D39" s="15"/>
      <c r="E39" s="13"/>
      <c r="F39" s="15"/>
      <c r="G39" s="14"/>
    </row>
    <row r="40" spans="1:7" x14ac:dyDescent="0.2">
      <c r="A40" s="8"/>
      <c r="B40" s="15"/>
      <c r="C40" s="12"/>
      <c r="D40" s="15"/>
      <c r="E40" s="13"/>
      <c r="F40" s="15"/>
      <c r="G40" s="14"/>
    </row>
    <row r="41" spans="1:7" x14ac:dyDescent="0.2">
      <c r="A41" s="8"/>
      <c r="B41" s="15"/>
      <c r="C41" s="12"/>
      <c r="D41" s="15"/>
      <c r="E41" s="13"/>
      <c r="F41" s="15"/>
      <c r="G41" s="14"/>
    </row>
    <row r="42" spans="1:7" x14ac:dyDescent="0.2">
      <c r="A42" s="8"/>
      <c r="B42" s="15"/>
      <c r="C42" s="12"/>
      <c r="D42" s="15"/>
      <c r="E42" s="13"/>
      <c r="F42" s="15"/>
      <c r="G42" s="14"/>
    </row>
    <row r="43" spans="1:7" x14ac:dyDescent="0.2">
      <c r="A43" s="8"/>
      <c r="B43" s="15"/>
      <c r="C43" s="12"/>
      <c r="D43" s="15"/>
      <c r="E43" s="13"/>
      <c r="F43" s="15"/>
      <c r="G43" s="14"/>
    </row>
    <row r="44" spans="1:7" x14ac:dyDescent="0.2">
      <c r="A44" s="8"/>
      <c r="B44" s="15"/>
      <c r="C44" s="12"/>
      <c r="D44" s="15"/>
      <c r="E44" s="13"/>
      <c r="F44" s="15"/>
      <c r="G44" s="14"/>
    </row>
    <row r="45" spans="1:7" x14ac:dyDescent="0.2">
      <c r="A45" s="8"/>
      <c r="B45" s="15"/>
      <c r="C45" s="12"/>
      <c r="D45" s="15"/>
      <c r="E45" s="13"/>
      <c r="F45" s="15"/>
      <c r="G45" s="14"/>
    </row>
    <row r="46" spans="1:7" x14ac:dyDescent="0.2">
      <c r="A46" s="8"/>
      <c r="B46" s="15"/>
      <c r="C46" s="12"/>
      <c r="D46" s="15"/>
      <c r="E46" s="12"/>
      <c r="F46" s="15"/>
      <c r="G46" s="14"/>
    </row>
    <row r="47" spans="1:7" x14ac:dyDescent="0.2">
      <c r="A47" s="8"/>
      <c r="B47" s="15"/>
      <c r="C47" s="12"/>
      <c r="D47" s="15"/>
      <c r="E47" s="12"/>
      <c r="F47" s="15"/>
      <c r="G47" s="14"/>
    </row>
    <row r="48" spans="1:7" x14ac:dyDescent="0.2">
      <c r="A48" s="8"/>
      <c r="B48" s="15"/>
      <c r="C48" s="12"/>
      <c r="D48" s="15"/>
      <c r="E48" s="12"/>
      <c r="F48" s="15"/>
      <c r="G48" s="14"/>
    </row>
    <row r="49" spans="1:7" x14ac:dyDescent="0.2">
      <c r="A49" s="8"/>
      <c r="B49" s="15"/>
      <c r="C49" s="12"/>
      <c r="D49" s="15"/>
      <c r="E49" s="12"/>
      <c r="F49" s="15"/>
      <c r="G49" s="14"/>
    </row>
    <row r="50" spans="1:7" x14ac:dyDescent="0.2">
      <c r="A50" s="8"/>
      <c r="B50" s="15"/>
      <c r="C50" s="12"/>
      <c r="D50" s="15"/>
      <c r="E50" s="12"/>
      <c r="F50" s="15"/>
      <c r="G50" s="14"/>
    </row>
    <row r="51" spans="1:7" x14ac:dyDescent="0.2">
      <c r="A51" s="8"/>
      <c r="B51" s="15"/>
      <c r="C51" s="12"/>
      <c r="D51" s="15"/>
      <c r="E51" s="12"/>
      <c r="F51" s="15"/>
      <c r="G51" s="14"/>
    </row>
    <row r="52" spans="1:7" x14ac:dyDescent="0.2">
      <c r="A52" s="8"/>
      <c r="B52" s="15"/>
      <c r="C52" s="12"/>
      <c r="D52" s="15"/>
      <c r="E52" s="12"/>
      <c r="F52" s="15"/>
      <c r="G52" s="14"/>
    </row>
    <row r="53" spans="1:7" x14ac:dyDescent="0.2">
      <c r="A53" s="8"/>
      <c r="B53" s="15"/>
      <c r="C53" s="12"/>
      <c r="D53" s="15"/>
      <c r="E53" s="12"/>
      <c r="F53" s="15"/>
      <c r="G53" s="14"/>
    </row>
    <row r="54" spans="1:7" x14ac:dyDescent="0.2">
      <c r="A54" s="8"/>
      <c r="B54" s="15"/>
      <c r="C54" s="12"/>
      <c r="D54" s="15"/>
      <c r="E54" s="12"/>
      <c r="F54" s="15"/>
      <c r="G54" s="14"/>
    </row>
    <row r="55" spans="1:7" x14ac:dyDescent="0.2">
      <c r="A55" s="8"/>
      <c r="B55" s="15"/>
      <c r="C55" s="12"/>
      <c r="D55" s="15"/>
      <c r="E55" s="12"/>
      <c r="F55" s="15"/>
      <c r="G55" s="14"/>
    </row>
    <row r="56" spans="1:7" x14ac:dyDescent="0.2">
      <c r="A56" s="8"/>
      <c r="B56" s="15"/>
      <c r="C56" s="12"/>
      <c r="D56" s="15"/>
      <c r="E56" s="12"/>
      <c r="F56" s="15"/>
      <c r="G56" s="14"/>
    </row>
    <row r="57" spans="1:7" x14ac:dyDescent="0.2">
      <c r="A57" s="8"/>
      <c r="B57" s="15"/>
      <c r="C57" s="12"/>
      <c r="D57" s="15"/>
      <c r="E57" s="12"/>
      <c r="F57" s="15"/>
      <c r="G57" s="14"/>
    </row>
    <row r="58" spans="1:7" x14ac:dyDescent="0.2">
      <c r="A58" s="8"/>
      <c r="B58" s="15"/>
      <c r="C58" s="12"/>
      <c r="D58" s="15"/>
      <c r="E58" s="12"/>
      <c r="F58" s="15"/>
      <c r="G58" s="14"/>
    </row>
    <row r="59" spans="1:7" x14ac:dyDescent="0.2">
      <c r="A59" s="8"/>
      <c r="B59" s="15"/>
      <c r="C59" s="12"/>
      <c r="D59" s="15"/>
      <c r="E59" s="12"/>
      <c r="F59" s="15"/>
      <c r="G59" s="14"/>
    </row>
    <row r="60" spans="1:7" x14ac:dyDescent="0.2">
      <c r="A60" s="8"/>
      <c r="B60" s="15"/>
      <c r="C60" s="12"/>
      <c r="D60" s="15"/>
      <c r="E60" s="12"/>
      <c r="F60" s="15"/>
      <c r="G60" s="14"/>
    </row>
    <row r="61" spans="1:7" x14ac:dyDescent="0.2">
      <c r="A61" s="8"/>
      <c r="B61" s="15"/>
      <c r="C61" s="12"/>
      <c r="D61" s="15"/>
      <c r="E61" s="12"/>
      <c r="F61" s="15"/>
      <c r="G61" s="14"/>
    </row>
    <row r="62" spans="1:7" x14ac:dyDescent="0.2">
      <c r="A62" s="8"/>
      <c r="B62" s="15"/>
      <c r="C62" s="12"/>
      <c r="D62" s="15"/>
      <c r="E62" s="12"/>
      <c r="F62" s="15"/>
      <c r="G62" s="14"/>
    </row>
    <row r="63" spans="1:7" ht="16" thickBot="1" x14ac:dyDescent="0.25">
      <c r="A63" s="2"/>
      <c r="G63" s="10"/>
    </row>
    <row r="64" spans="1:7" ht="16" thickBot="1" x14ac:dyDescent="0.25">
      <c r="A64" s="2"/>
      <c r="G64" s="10"/>
    </row>
    <row r="65" spans="1:7" ht="16" thickBot="1" x14ac:dyDescent="0.25">
      <c r="A65" s="2"/>
      <c r="G65" s="10"/>
    </row>
    <row r="66" spans="1:7" ht="16" thickBot="1" x14ac:dyDescent="0.25">
      <c r="A66" s="2"/>
      <c r="G66" s="10"/>
    </row>
    <row r="67" spans="1:7" ht="16" thickBot="1" x14ac:dyDescent="0.25">
      <c r="A67" s="2"/>
      <c r="G67" s="10"/>
    </row>
    <row r="68" spans="1:7" ht="16" thickBot="1" x14ac:dyDescent="0.25">
      <c r="A68" s="2"/>
      <c r="G68" s="10"/>
    </row>
    <row r="69" spans="1:7" ht="16" thickBot="1" x14ac:dyDescent="0.25">
      <c r="A69" s="2"/>
      <c r="G69" s="10"/>
    </row>
    <row r="70" spans="1:7" ht="16" thickBot="1" x14ac:dyDescent="0.25">
      <c r="A70" s="2"/>
      <c r="G70" s="10"/>
    </row>
    <row r="71" spans="1:7" ht="16" thickBot="1" x14ac:dyDescent="0.25">
      <c r="A71" s="2"/>
      <c r="G71" s="10"/>
    </row>
    <row r="72" spans="1:7" ht="16" thickBot="1" x14ac:dyDescent="0.25">
      <c r="A72" s="2"/>
      <c r="G72" s="10"/>
    </row>
    <row r="73" spans="1:7" ht="16" thickBot="1" x14ac:dyDescent="0.25">
      <c r="A73" s="2"/>
      <c r="G73" s="10"/>
    </row>
    <row r="74" spans="1:7" ht="16" thickBot="1" x14ac:dyDescent="0.25">
      <c r="A74" s="2"/>
      <c r="G74" s="10"/>
    </row>
    <row r="75" spans="1:7" ht="16" thickBot="1" x14ac:dyDescent="0.25">
      <c r="A75" s="2"/>
      <c r="G75" s="10"/>
    </row>
    <row r="76" spans="1:7" ht="16" thickBot="1" x14ac:dyDescent="0.25">
      <c r="A76" s="2"/>
      <c r="G76" s="10"/>
    </row>
    <row r="77" spans="1:7" ht="16" thickBot="1" x14ac:dyDescent="0.25">
      <c r="A77" s="2"/>
      <c r="G77" s="10"/>
    </row>
    <row r="78" spans="1:7" ht="16" thickBot="1" x14ac:dyDescent="0.25">
      <c r="A78" s="2"/>
    </row>
    <row r="79" spans="1:7" ht="16" thickBot="1" x14ac:dyDescent="0.25">
      <c r="A79" s="2"/>
    </row>
    <row r="80" spans="1:7" ht="16" thickBot="1" x14ac:dyDescent="0.25">
      <c r="A80" s="2"/>
    </row>
    <row r="81" spans="1:1" ht="16" thickBot="1" x14ac:dyDescent="0.25">
      <c r="A81" s="2"/>
    </row>
    <row r="82" spans="1:1" ht="16" thickBot="1" x14ac:dyDescent="0.25">
      <c r="A82" s="2"/>
    </row>
    <row r="83" spans="1:1" ht="16" thickBot="1" x14ac:dyDescent="0.25">
      <c r="A83" s="2"/>
    </row>
    <row r="84" spans="1:1" ht="16" thickBot="1" x14ac:dyDescent="0.25">
      <c r="A84" s="2"/>
    </row>
    <row r="85" spans="1:1" ht="16" thickBot="1" x14ac:dyDescent="0.25">
      <c r="A85" s="2"/>
    </row>
    <row r="86" spans="1:1" ht="16" thickBot="1" x14ac:dyDescent="0.25">
      <c r="A86" s="2"/>
    </row>
    <row r="87" spans="1:1" ht="16" thickBot="1" x14ac:dyDescent="0.25">
      <c r="A87" s="2"/>
    </row>
    <row r="88" spans="1:1" ht="16" thickBot="1" x14ac:dyDescent="0.25">
      <c r="A88" s="2"/>
    </row>
    <row r="89" spans="1:1" ht="16" thickBot="1" x14ac:dyDescent="0.25">
      <c r="A89" s="2"/>
    </row>
    <row r="90" spans="1:1" ht="16" thickBot="1" x14ac:dyDescent="0.25">
      <c r="A90" s="2"/>
    </row>
    <row r="91" spans="1:1" ht="16" thickBot="1" x14ac:dyDescent="0.25">
      <c r="A91" s="2"/>
    </row>
    <row r="92" spans="1:1" ht="16" thickBot="1" x14ac:dyDescent="0.25">
      <c r="A92" s="2"/>
    </row>
    <row r="93" spans="1:1" ht="16" thickBot="1" x14ac:dyDescent="0.25">
      <c r="A93" s="2"/>
    </row>
    <row r="94" spans="1:1" ht="16" thickBot="1" x14ac:dyDescent="0.25">
      <c r="A94" s="2"/>
    </row>
    <row r="95" spans="1:1" ht="16" thickBot="1" x14ac:dyDescent="0.25">
      <c r="A95" s="2"/>
    </row>
    <row r="96" spans="1:1" ht="16" thickBot="1" x14ac:dyDescent="0.25">
      <c r="A96" s="2"/>
    </row>
    <row r="97" spans="1:1" ht="16" thickBot="1" x14ac:dyDescent="0.25">
      <c r="A97" s="2"/>
    </row>
    <row r="98" spans="1:1" ht="16" thickBot="1" x14ac:dyDescent="0.25">
      <c r="A98" s="2"/>
    </row>
    <row r="99" spans="1:1" ht="16" thickBot="1" x14ac:dyDescent="0.25">
      <c r="A99" s="2"/>
    </row>
    <row r="100" spans="1:1" ht="16" thickBot="1" x14ac:dyDescent="0.25">
      <c r="A100" s="2"/>
    </row>
    <row r="101" spans="1:1" ht="16" thickBot="1" x14ac:dyDescent="0.25">
      <c r="A101" s="2"/>
    </row>
    <row r="102" spans="1:1" ht="16" thickBot="1" x14ac:dyDescent="0.25">
      <c r="A102" s="2"/>
    </row>
    <row r="103" spans="1:1" ht="16" thickBot="1" x14ac:dyDescent="0.25">
      <c r="A103" s="2"/>
    </row>
    <row r="104" spans="1:1" ht="16" thickBot="1" x14ac:dyDescent="0.25">
      <c r="A104" s="2"/>
    </row>
    <row r="105" spans="1:1" ht="16" thickBot="1" x14ac:dyDescent="0.25">
      <c r="A105" s="2"/>
    </row>
    <row r="106" spans="1:1" ht="16" thickBot="1" x14ac:dyDescent="0.25">
      <c r="A106" s="2"/>
    </row>
    <row r="107" spans="1:1" ht="16" thickBot="1" x14ac:dyDescent="0.25">
      <c r="A107" s="2"/>
    </row>
    <row r="108" spans="1:1" ht="16" thickBot="1" x14ac:dyDescent="0.25">
      <c r="A108" s="2"/>
    </row>
    <row r="109" spans="1:1" ht="16" thickBot="1" x14ac:dyDescent="0.25">
      <c r="A109" s="2"/>
    </row>
    <row r="110" spans="1:1" ht="16" thickBot="1" x14ac:dyDescent="0.25">
      <c r="A110" s="2"/>
    </row>
    <row r="111" spans="1:1" ht="16" thickBot="1" x14ac:dyDescent="0.25">
      <c r="A111" s="2"/>
    </row>
    <row r="112" spans="1:1" ht="16" thickBot="1" x14ac:dyDescent="0.25">
      <c r="A112" s="2"/>
    </row>
    <row r="113" spans="1:1" ht="16" thickBot="1" x14ac:dyDescent="0.25">
      <c r="A113" s="2"/>
    </row>
    <row r="114" spans="1:1" ht="16" thickBot="1" x14ac:dyDescent="0.25">
      <c r="A114" s="2"/>
    </row>
    <row r="115" spans="1:1" ht="16" thickBot="1" x14ac:dyDescent="0.25">
      <c r="A115" s="2"/>
    </row>
    <row r="116" spans="1:1" ht="16" thickBot="1" x14ac:dyDescent="0.25">
      <c r="A116" s="2"/>
    </row>
    <row r="117" spans="1:1" ht="16" thickBot="1" x14ac:dyDescent="0.25">
      <c r="A117" s="2"/>
    </row>
    <row r="118" spans="1:1" ht="16" thickBot="1" x14ac:dyDescent="0.25">
      <c r="A118" s="2"/>
    </row>
    <row r="119" spans="1:1" ht="16" thickBot="1" x14ac:dyDescent="0.25">
      <c r="A119" s="2"/>
    </row>
    <row r="120" spans="1:1" ht="16" thickBot="1" x14ac:dyDescent="0.25">
      <c r="A120" s="2"/>
    </row>
    <row r="121" spans="1:1" ht="16" thickBot="1" x14ac:dyDescent="0.25">
      <c r="A121" s="2"/>
    </row>
    <row r="122" spans="1:1" ht="16" thickBot="1" x14ac:dyDescent="0.25">
      <c r="A122" s="2"/>
    </row>
    <row r="123" spans="1:1" ht="16" thickBot="1" x14ac:dyDescent="0.25">
      <c r="A123" s="2"/>
    </row>
    <row r="124" spans="1:1" ht="16" thickBot="1" x14ac:dyDescent="0.25">
      <c r="A124" s="2"/>
    </row>
    <row r="125" spans="1:1" ht="16" thickBot="1" x14ac:dyDescent="0.25">
      <c r="A125" s="2"/>
    </row>
    <row r="126" spans="1:1" ht="16" thickBot="1" x14ac:dyDescent="0.25">
      <c r="A126" s="2"/>
    </row>
    <row r="127" spans="1:1" ht="16" thickBot="1" x14ac:dyDescent="0.25">
      <c r="A127" s="10"/>
    </row>
    <row r="128" spans="1:1" ht="16" thickBot="1" x14ac:dyDescent="0.25">
      <c r="A128" s="10"/>
    </row>
    <row r="129" spans="1:1" ht="16" thickBot="1" x14ac:dyDescent="0.25">
      <c r="A129" s="10"/>
    </row>
    <row r="130" spans="1:1" ht="16" thickBot="1" x14ac:dyDescent="0.25">
      <c r="A130" s="10"/>
    </row>
    <row r="131" spans="1:1" ht="16" thickBot="1" x14ac:dyDescent="0.25">
      <c r="A131" s="10"/>
    </row>
    <row r="132" spans="1:1" ht="16" thickBot="1" x14ac:dyDescent="0.25">
      <c r="A132" s="10"/>
    </row>
    <row r="133" spans="1:1" ht="16" thickBot="1" x14ac:dyDescent="0.25">
      <c r="A133" s="10"/>
    </row>
    <row r="134" spans="1:1" ht="16" thickBot="1" x14ac:dyDescent="0.25">
      <c r="A134" s="10"/>
    </row>
    <row r="135" spans="1:1" ht="16" thickBot="1" x14ac:dyDescent="0.25">
      <c r="A135" s="10"/>
    </row>
    <row r="136" spans="1:1" ht="16" thickBot="1" x14ac:dyDescent="0.25">
      <c r="A136" s="10"/>
    </row>
    <row r="137" spans="1:1" ht="16" thickBot="1" x14ac:dyDescent="0.25">
      <c r="A137" s="10"/>
    </row>
    <row r="138" spans="1:1" ht="16" thickBot="1" x14ac:dyDescent="0.25">
      <c r="A138" s="10"/>
    </row>
    <row r="139" spans="1:1" ht="16" thickBot="1" x14ac:dyDescent="0.25">
      <c r="A139" s="10"/>
    </row>
    <row r="140" spans="1:1" ht="16" thickBot="1" x14ac:dyDescent="0.25">
      <c r="A140" s="10"/>
    </row>
    <row r="141" spans="1:1" ht="16" thickBot="1" x14ac:dyDescent="0.25">
      <c r="A141" s="10"/>
    </row>
    <row r="142" spans="1:1" ht="16" thickBot="1" x14ac:dyDescent="0.25">
      <c r="A142" s="10"/>
    </row>
    <row r="143" spans="1:1" ht="16" thickBot="1" x14ac:dyDescent="0.25">
      <c r="A143" s="10"/>
    </row>
    <row r="144" spans="1:1" ht="16" thickBot="1" x14ac:dyDescent="0.25">
      <c r="A144" s="10"/>
    </row>
    <row r="145" spans="1:1" ht="16" thickBot="1" x14ac:dyDescent="0.25">
      <c r="A145" s="10"/>
    </row>
    <row r="146" spans="1:1" ht="16" thickBot="1" x14ac:dyDescent="0.25">
      <c r="A146" s="10"/>
    </row>
    <row r="147" spans="1:1" ht="16" thickBot="1" x14ac:dyDescent="0.25">
      <c r="A147" s="10"/>
    </row>
    <row r="148" spans="1:1" ht="16" thickBot="1" x14ac:dyDescent="0.25">
      <c r="A148" s="10"/>
    </row>
    <row r="149" spans="1:1" ht="16" thickBot="1" x14ac:dyDescent="0.25">
      <c r="A149" s="10"/>
    </row>
    <row r="150" spans="1:1" ht="16" thickBot="1" x14ac:dyDescent="0.25">
      <c r="A150" s="10"/>
    </row>
    <row r="151" spans="1:1" ht="16" thickBot="1" x14ac:dyDescent="0.25">
      <c r="A151" s="10"/>
    </row>
    <row r="152" spans="1:1" ht="16" thickBot="1" x14ac:dyDescent="0.25">
      <c r="A152" s="10"/>
    </row>
    <row r="153" spans="1:1" ht="16" thickBot="1" x14ac:dyDescent="0.25">
      <c r="A153" s="10"/>
    </row>
    <row r="154" spans="1:1" ht="16" thickBot="1" x14ac:dyDescent="0.25">
      <c r="A154" s="10"/>
    </row>
    <row r="155" spans="1:1" ht="16" thickBot="1" x14ac:dyDescent="0.25">
      <c r="A155" s="10"/>
    </row>
    <row r="156" spans="1:1" ht="16" thickBot="1" x14ac:dyDescent="0.25">
      <c r="A156" s="10"/>
    </row>
    <row r="157" spans="1:1" ht="16" thickBot="1" x14ac:dyDescent="0.25">
      <c r="A157" s="10"/>
    </row>
    <row r="158" spans="1:1" ht="16" thickBot="1" x14ac:dyDescent="0.25">
      <c r="A158" s="10"/>
    </row>
    <row r="159" spans="1:1" ht="16" thickBot="1" x14ac:dyDescent="0.25">
      <c r="A159" s="10"/>
    </row>
    <row r="160" spans="1:1" ht="16" thickBot="1" x14ac:dyDescent="0.25">
      <c r="A160" s="10"/>
    </row>
    <row r="161" spans="1:1" ht="16" thickBot="1" x14ac:dyDescent="0.25">
      <c r="A161" s="10"/>
    </row>
    <row r="162" spans="1:1" ht="16" thickBot="1" x14ac:dyDescent="0.25">
      <c r="A162" s="10"/>
    </row>
    <row r="163" spans="1:1" ht="16" thickBot="1" x14ac:dyDescent="0.25">
      <c r="A163" s="10"/>
    </row>
    <row r="164" spans="1:1" ht="16" thickBot="1" x14ac:dyDescent="0.25">
      <c r="A164" s="10"/>
    </row>
    <row r="165" spans="1:1" ht="16" thickBot="1" x14ac:dyDescent="0.25">
      <c r="A165" s="10"/>
    </row>
    <row r="166" spans="1:1" ht="16" thickBot="1" x14ac:dyDescent="0.25">
      <c r="A166" s="10"/>
    </row>
    <row r="167" spans="1:1" ht="16" thickBot="1" x14ac:dyDescent="0.25">
      <c r="A167" s="10"/>
    </row>
    <row r="168" spans="1:1" ht="16" thickBot="1" x14ac:dyDescent="0.25">
      <c r="A168" s="10"/>
    </row>
    <row r="169" spans="1:1" ht="16" thickBot="1" x14ac:dyDescent="0.25">
      <c r="A169" s="1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Normal</vt:lpstr>
      <vt:lpstr>Intensiv</vt:lpstr>
      <vt:lpstr>Todesfälle</vt:lpstr>
      <vt:lpstr>Gesamt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Deniz Celik</cp:lastModifiedBy>
  <dcterms:created xsi:type="dcterms:W3CDTF">2020-12-07T10:34:54Z</dcterms:created>
  <dcterms:modified xsi:type="dcterms:W3CDTF">2020-12-15T02:49:36Z</dcterms:modified>
</cp:coreProperties>
</file>